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activeTab="0"/>
  </bookViews>
  <sheets>
    <sheet name="81" sheetId="1" r:id="rId1"/>
    <sheet name="90" sheetId="2" r:id="rId2"/>
    <sheet name="100" sheetId="3" r:id="rId3"/>
    <sheet name="+100" sheetId="4" r:id="rId4"/>
    <sheet name="44" sheetId="5" r:id="rId5"/>
    <sheet name="48" sheetId="6" r:id="rId6"/>
    <sheet name="52" sheetId="7" r:id="rId7"/>
    <sheet name="57" sheetId="8" r:id="rId8"/>
    <sheet name="WDEM" sheetId="9" r:id="rId9"/>
    <sheet name="1Pool" sheetId="10" r:id="rId10"/>
    <sheet name="2Pool" sheetId="11" r:id="rId11"/>
  </sheets>
  <definedNames>
    <definedName name="_xlnm.Print_Area" localSheetId="3">'+100'!$A$15:$U$65</definedName>
    <definedName name="_xlnm.Print_Area" localSheetId="2">'100'!$A$10:$S$36</definedName>
    <definedName name="_xlnm.Print_Area" localSheetId="9">'1Pool'!$A$10:$S$36</definedName>
    <definedName name="_xlnm.Print_Area" localSheetId="10">'2Pool'!$A$15:$U$65</definedName>
    <definedName name="_xlnm.Print_Area" localSheetId="4">'44'!$A$10:$S$36</definedName>
    <definedName name="_xlnm.Print_Area" localSheetId="5">'48'!$B$19:$AO$42</definedName>
    <definedName name="_xlnm.Print_Area" localSheetId="6">'52'!$B$19:$AO$42</definedName>
    <definedName name="_xlnm.Print_Area" localSheetId="7">'57'!$B$19:$AO$42</definedName>
    <definedName name="_xlnm.Print_Area" localSheetId="0">'81'!$B$19:$AO$42</definedName>
    <definedName name="_xlnm.Print_Area" localSheetId="1">'90'!$B$19:$AO$42</definedName>
    <definedName name="_xlnm.Print_Area" localSheetId="8">'WDEM'!$B$19:$AO$42</definedName>
  </definedNames>
  <calcPr fullCalcOnLoad="1"/>
</workbook>
</file>

<file path=xl/sharedStrings.xml><?xml version="1.0" encoding="utf-8"?>
<sst xmlns="http://schemas.openxmlformats.org/spreadsheetml/2006/main" count="1064" uniqueCount="154">
  <si>
    <t>Los</t>
  </si>
  <si>
    <t>B</t>
  </si>
  <si>
    <t>Pl</t>
  </si>
  <si>
    <t>Name,Vorname</t>
  </si>
  <si>
    <t>W</t>
  </si>
  <si>
    <t xml:space="preserve"> </t>
  </si>
  <si>
    <t>R</t>
  </si>
  <si>
    <t>gs</t>
  </si>
  <si>
    <t>KO-SYSTEM mit</t>
  </si>
  <si>
    <t>Art</t>
  </si>
  <si>
    <t>WdEM U 20</t>
  </si>
  <si>
    <t>Pl.</t>
  </si>
  <si>
    <t>doppelter TROSTRUNDE</t>
  </si>
  <si>
    <t>Ort</t>
  </si>
  <si>
    <t>Wanne-Eickel</t>
  </si>
  <si>
    <t>1.</t>
  </si>
  <si>
    <t>Datum</t>
  </si>
  <si>
    <t>10.-11.06.00</t>
  </si>
  <si>
    <t>2.</t>
  </si>
  <si>
    <t>*</t>
  </si>
  <si>
    <t>**</t>
  </si>
  <si>
    <t>Gew. Kl.</t>
  </si>
  <si>
    <t xml:space="preserve"> - 60 kg</t>
  </si>
  <si>
    <t>Trostrunde</t>
  </si>
  <si>
    <t>3.</t>
  </si>
  <si>
    <t>Sportl. Ltg.</t>
  </si>
  <si>
    <t>NWJV</t>
  </si>
  <si>
    <t>Gr.</t>
  </si>
  <si>
    <t>Name, Vorname</t>
  </si>
  <si>
    <t>5.</t>
  </si>
  <si>
    <t>6.</t>
  </si>
  <si>
    <t>A</t>
  </si>
  <si>
    <t xml:space="preserve">  </t>
  </si>
  <si>
    <t>A*</t>
  </si>
  <si>
    <t>7.</t>
  </si>
  <si>
    <t>..</t>
  </si>
  <si>
    <t xml:space="preserve">   </t>
  </si>
  <si>
    <t>A**</t>
  </si>
  <si>
    <t>A/B</t>
  </si>
  <si>
    <t>B*</t>
  </si>
  <si>
    <t>.</t>
  </si>
  <si>
    <t xml:space="preserve">    </t>
  </si>
  <si>
    <t>B**</t>
  </si>
  <si>
    <t>Finalist Gruppe C/D</t>
  </si>
  <si>
    <t>C</t>
  </si>
  <si>
    <t>C*</t>
  </si>
  <si>
    <t>C/D</t>
  </si>
  <si>
    <t>C**</t>
  </si>
  <si>
    <t>D</t>
  </si>
  <si>
    <t>D*</t>
  </si>
  <si>
    <t>D**</t>
  </si>
  <si>
    <t>Finalist Gruppe A/B</t>
  </si>
  <si>
    <t xml:space="preserve"> - 81 kg</t>
  </si>
  <si>
    <t xml:space="preserve"> - 90 kg</t>
  </si>
  <si>
    <t xml:space="preserve"> - 48 kg</t>
  </si>
  <si>
    <t xml:space="preserve"> - 52 kg</t>
  </si>
  <si>
    <t xml:space="preserve"> - 57 kg</t>
  </si>
  <si>
    <t>Bz</t>
  </si>
  <si>
    <t>Name</t>
  </si>
  <si>
    <t xml:space="preserve">  Gew. Kl.</t>
  </si>
  <si>
    <t>Vorgepooltes K.-O.-System</t>
  </si>
  <si>
    <t>Art:</t>
  </si>
  <si>
    <t>WDEM U20</t>
  </si>
  <si>
    <t>mit Trostrunde</t>
  </si>
  <si>
    <t>Tag:</t>
  </si>
  <si>
    <t>Ausrichter:</t>
  </si>
  <si>
    <t>Herne</t>
  </si>
  <si>
    <t>Sportl. Leiter:</t>
  </si>
  <si>
    <t>Nr.</t>
  </si>
  <si>
    <t>Verein, Verband</t>
  </si>
  <si>
    <t>Gesamt</t>
  </si>
  <si>
    <t>S</t>
  </si>
  <si>
    <t>UB</t>
  </si>
  <si>
    <t>Reihenfolge: 1-2; 3-4; 5-6/ 1-4; 2-5; 3-6/ 4-5; 2-3; 1-6/ 2-4; 3-5; 2-6/ 1-3; 4-6; 1-5</t>
  </si>
  <si>
    <t>Pool</t>
  </si>
  <si>
    <t>Final-Ergebnis</t>
  </si>
  <si>
    <t>Verein,Verband</t>
  </si>
  <si>
    <t>Unterschrift</t>
  </si>
  <si>
    <t xml:space="preserve"> +100 kg</t>
  </si>
  <si>
    <t>10.-11.06.2000</t>
  </si>
  <si>
    <t>Verein/Verband</t>
  </si>
  <si>
    <t>4.</t>
  </si>
  <si>
    <t xml:space="preserve"> -100 kg</t>
  </si>
  <si>
    <t xml:space="preserve"> - 44 kg</t>
  </si>
  <si>
    <t>Seher,Jan-Marten</t>
  </si>
  <si>
    <t>Hurlin,Jonas</t>
  </si>
  <si>
    <t>Siegel,Patrick</t>
  </si>
  <si>
    <t>Kretschmann,Sven</t>
  </si>
  <si>
    <t>Launhardt,Jan</t>
  </si>
  <si>
    <t>Lucke,Christian</t>
  </si>
  <si>
    <t>Cieminski,Daniel</t>
  </si>
  <si>
    <t>Holst,Torulv</t>
  </si>
  <si>
    <t>Esser,Patrick</t>
  </si>
  <si>
    <t>Neuman,Jens</t>
  </si>
  <si>
    <t>Bader,Markus</t>
  </si>
  <si>
    <t>Hadasch,Jan-Felix</t>
  </si>
  <si>
    <t>Sosna,Michael</t>
  </si>
  <si>
    <t>Scheuer,Leif</t>
  </si>
  <si>
    <t>Theimann,Tobias</t>
  </si>
  <si>
    <t>Schmitz,Pascal</t>
  </si>
  <si>
    <t>Dogan,Hakan</t>
  </si>
  <si>
    <t>Schubert,Andre'</t>
  </si>
  <si>
    <t>Köhn,Rene'</t>
  </si>
  <si>
    <t>Albuschies,Tobias</t>
  </si>
  <si>
    <t>Krahe,Patrick</t>
  </si>
  <si>
    <t>Görlitz,Sascha</t>
  </si>
  <si>
    <t>Reick,Sven</t>
  </si>
  <si>
    <t>Kopke,Nils</t>
  </si>
  <si>
    <t>Köhler,Patrick</t>
  </si>
  <si>
    <t>Eulberg,Andreas</t>
  </si>
  <si>
    <t>Kroll,Hendrik</t>
  </si>
  <si>
    <t>Rabbatah,Jonas</t>
  </si>
  <si>
    <t>Ottenhus,Bastian</t>
  </si>
  <si>
    <t>Netztel,Sascha</t>
  </si>
  <si>
    <t>Hatap,Harun</t>
  </si>
  <si>
    <t>Harmacher,Karl</t>
  </si>
  <si>
    <t>Gerhardt,Marko</t>
  </si>
  <si>
    <t>Klimasara,Katharina</t>
  </si>
  <si>
    <t>Kabbeck,Daniela</t>
  </si>
  <si>
    <t>van Winsen,Fatma</t>
  </si>
  <si>
    <t>Schlicker,Anika</t>
  </si>
  <si>
    <t>Kretschmar,Sabrina</t>
  </si>
  <si>
    <t>Del'Heye,Denise</t>
  </si>
  <si>
    <t>Ongaro,Jessica</t>
  </si>
  <si>
    <t>Kramm,Lea</t>
  </si>
  <si>
    <t>Suwelack,Svenja</t>
  </si>
  <si>
    <t>Ziebler,Britta</t>
  </si>
  <si>
    <t>Knaup,Theresa</t>
  </si>
  <si>
    <t>Frank,Esther</t>
  </si>
  <si>
    <t>Reims,Frauke</t>
  </si>
  <si>
    <t>Hartmann,Catherine</t>
  </si>
  <si>
    <t>Schwindt,Brigitte</t>
  </si>
  <si>
    <t>Matten,Katja</t>
  </si>
  <si>
    <t>Beck,Marion</t>
  </si>
  <si>
    <t>Dickhaut,Svenja</t>
  </si>
  <si>
    <t>Fischer,Anja</t>
  </si>
  <si>
    <t>Pinkert,Ines</t>
  </si>
  <si>
    <t>Hemmann,Kristin</t>
  </si>
  <si>
    <t>Lindner,Helena</t>
  </si>
  <si>
    <t>Müller,Eva</t>
  </si>
  <si>
    <t>Hopp,Sonja</t>
  </si>
  <si>
    <t>Schmitz,Ina</t>
  </si>
  <si>
    <t>Drzisga,Yvonne</t>
  </si>
  <si>
    <t>Frenzel,Sabine</t>
  </si>
  <si>
    <t>Kronen,Lydia</t>
  </si>
  <si>
    <t>Pohl,Astrid</t>
  </si>
  <si>
    <t>Fischer,Jana</t>
  </si>
  <si>
    <t>Heeb,Janine</t>
  </si>
  <si>
    <t>Kastrup,Andreas</t>
  </si>
  <si>
    <t>Grieger,Kerstin</t>
  </si>
  <si>
    <t>hurlin,thomas</t>
  </si>
  <si>
    <t>Ongaro,Jassica</t>
  </si>
  <si>
    <t xml:space="preserve"> Ziebler, Britta</t>
  </si>
  <si>
    <t>Schubert,Andre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</si>
</sst>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0000"/>
  </numFmts>
  <fonts count="2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8"/>
      <name val="Helv"/>
      <family val="0"/>
    </font>
    <font>
      <b/>
      <sz val="13"/>
      <name val="Arial MT"/>
      <family val="0"/>
    </font>
    <font>
      <b/>
      <sz val="9"/>
      <name val="Arial MT"/>
      <family val="0"/>
    </font>
    <font>
      <sz val="9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b/>
      <sz val="22"/>
      <name val="Arial MT"/>
      <family val="0"/>
    </font>
    <font>
      <b/>
      <sz val="8"/>
      <name val="Arial MT"/>
      <family val="0"/>
    </font>
    <font>
      <b/>
      <sz val="10"/>
      <name val="Arial MT"/>
      <family val="0"/>
    </font>
    <font>
      <sz val="9"/>
      <name val="Helv"/>
      <family val="0"/>
    </font>
    <font>
      <b/>
      <sz val="9"/>
      <name val="Helv"/>
      <family val="0"/>
    </font>
    <font>
      <sz val="22"/>
      <name val="Arial MT"/>
      <family val="0"/>
    </font>
    <font>
      <b/>
      <sz val="28"/>
      <name val="Arial MT"/>
      <family val="0"/>
    </font>
    <font>
      <sz val="10"/>
      <name val="Arial MT"/>
      <family val="0"/>
    </font>
    <font>
      <b/>
      <sz val="8"/>
      <name val="Helv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b/>
      <sz val="14"/>
      <name val="Arial MT"/>
      <family val="0"/>
    </font>
    <font>
      <sz val="12"/>
      <name val="Arial MT"/>
      <family val="0"/>
    </font>
    <font>
      <b/>
      <sz val="13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11"/>
      <name val="Arial MT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 quotePrefix="1">
      <alignment horizontal="left" vertical="center"/>
    </xf>
    <xf numFmtId="0" fontId="7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10" fillId="0" borderId="0" xfId="0" applyFont="1" applyAlignment="1">
      <alignment vertical="top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top"/>
    </xf>
    <xf numFmtId="0" fontId="6" fillId="0" borderId="0" xfId="0" applyFont="1" applyAlignment="1">
      <alignment vertical="center"/>
    </xf>
    <xf numFmtId="0" fontId="0" fillId="0" borderId="1" xfId="0" applyBorder="1" applyAlignment="1" quotePrefix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3" xfId="0" applyBorder="1" applyAlignment="1" quotePrefix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 quotePrefix="1">
      <alignment horizontal="left" vertical="top"/>
    </xf>
    <xf numFmtId="0" fontId="0" fillId="0" borderId="3" xfId="0" applyBorder="1" applyAlignment="1">
      <alignment vertical="top"/>
    </xf>
    <xf numFmtId="0" fontId="7" fillId="0" borderId="2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left" vertical="center"/>
    </xf>
    <xf numFmtId="0" fontId="9" fillId="0" borderId="11" xfId="0" applyFont="1" applyBorder="1" applyAlignment="1" quotePrefix="1">
      <alignment horizontal="center" vertical="top"/>
    </xf>
    <xf numFmtId="0" fontId="9" fillId="0" borderId="12" xfId="0" applyFont="1" applyBorder="1" applyAlignment="1" quotePrefix="1">
      <alignment horizontal="center" vertical="top"/>
    </xf>
    <xf numFmtId="0" fontId="13" fillId="0" borderId="0" xfId="0" applyFont="1" applyAlignment="1">
      <alignment vertical="top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4" xfId="0" applyFont="1" applyBorder="1" applyAlignment="1" quotePrefix="1">
      <alignment horizontal="center" vertical="center"/>
    </xf>
    <xf numFmtId="49" fontId="1" fillId="0" borderId="5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1" fillId="0" borderId="16" xfId="0" applyFont="1" applyBorder="1" applyAlignment="1">
      <alignment horizontal="center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6" xfId="0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4" fillId="0" borderId="22" xfId="0" applyFont="1" applyBorder="1" applyAlignment="1" applyProtection="1">
      <alignment vertical="center"/>
      <protection locked="0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1" fillId="0" borderId="8" xfId="0" applyFont="1" applyBorder="1" applyAlignment="1" quotePrefix="1">
      <alignment horizontal="center" vertical="center"/>
    </xf>
    <xf numFmtId="0" fontId="0" fillId="0" borderId="23" xfId="0" applyBorder="1" applyAlignment="1">
      <alignment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4" fillId="0" borderId="21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 quotePrefix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17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16" xfId="0" applyBorder="1" applyAlignment="1">
      <alignment/>
    </xf>
    <xf numFmtId="0" fontId="16" fillId="0" borderId="0" xfId="0" applyFont="1" applyBorder="1" applyAlignment="1" applyProtection="1" quotePrefix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" fillId="0" borderId="13" xfId="0" applyFont="1" applyBorder="1" applyAlignment="1">
      <alignment/>
    </xf>
    <xf numFmtId="0" fontId="10" fillId="0" borderId="0" xfId="0" applyFont="1" applyAlignment="1" applyProtection="1" quotePrefix="1">
      <alignment horizontal="left" vertical="center"/>
      <protection locked="0"/>
    </xf>
    <xf numFmtId="0" fontId="9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7" fillId="0" borderId="28" xfId="0" applyFont="1" applyBorder="1" applyAlignment="1" quotePrefix="1">
      <alignment horizontal="left" vertical="center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6" fillId="0" borderId="0" xfId="0" applyFont="1" applyBorder="1" applyAlignment="1" applyProtection="1" quotePrefix="1">
      <alignment horizontal="center" vertical="top"/>
      <protection locked="0"/>
    </xf>
    <xf numFmtId="0" fontId="18" fillId="0" borderId="0" xfId="0" applyFont="1" applyAlignment="1">
      <alignment vertical="top"/>
    </xf>
    <xf numFmtId="49" fontId="0" fillId="0" borderId="20" xfId="0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top"/>
    </xf>
    <xf numFmtId="0" fontId="17" fillId="0" borderId="0" xfId="0" applyFont="1" applyBorder="1" applyAlignment="1" quotePrefix="1">
      <alignment horizontal="left"/>
    </xf>
    <xf numFmtId="0" fontId="17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0" fillId="0" borderId="0" xfId="0" applyFont="1" applyBorder="1" applyAlignment="1" quotePrefix="1">
      <alignment horizontal="left" vertical="top"/>
    </xf>
    <xf numFmtId="0" fontId="0" fillId="0" borderId="0" xfId="0" applyFill="1" applyBorder="1" applyAlignment="1">
      <alignment vertical="top"/>
    </xf>
    <xf numFmtId="0" fontId="11" fillId="0" borderId="0" xfId="0" applyFont="1" applyBorder="1" applyAlignment="1">
      <alignment horizontal="left"/>
    </xf>
    <xf numFmtId="1" fontId="5" fillId="0" borderId="29" xfId="20" applyNumberFormat="1" applyFont="1" applyBorder="1">
      <alignment/>
      <protection/>
    </xf>
    <xf numFmtId="1" fontId="5" fillId="3" borderId="30" xfId="20" applyNumberFormat="1" applyFont="1" applyFill="1" applyBorder="1">
      <alignment/>
      <protection/>
    </xf>
    <xf numFmtId="1" fontId="5" fillId="0" borderId="1" xfId="20" applyNumberFormat="1" applyFont="1" applyBorder="1">
      <alignment/>
      <protection/>
    </xf>
    <xf numFmtId="0" fontId="4" fillId="0" borderId="0" xfId="20">
      <alignment/>
      <protection/>
    </xf>
    <xf numFmtId="1" fontId="5" fillId="0" borderId="0" xfId="20" applyNumberFormat="1" applyFont="1">
      <alignment/>
      <protection/>
    </xf>
    <xf numFmtId="1" fontId="5" fillId="0" borderId="30" xfId="20" applyNumberFormat="1" applyFont="1" applyBorder="1" applyProtection="1">
      <alignment/>
      <protection locked="0"/>
    </xf>
    <xf numFmtId="1" fontId="5" fillId="3" borderId="31" xfId="20" applyNumberFormat="1" applyFont="1" applyFill="1" applyBorder="1">
      <alignment/>
      <protection/>
    </xf>
    <xf numFmtId="1" fontId="19" fillId="0" borderId="29" xfId="20" applyNumberFormat="1" applyFont="1" applyBorder="1">
      <alignment/>
      <protection/>
    </xf>
    <xf numFmtId="1" fontId="5" fillId="0" borderId="1" xfId="20" applyNumberFormat="1" applyFont="1" applyBorder="1" applyProtection="1">
      <alignment/>
      <protection locked="0"/>
    </xf>
    <xf numFmtId="1" fontId="19" fillId="0" borderId="29" xfId="20" applyNumberFormat="1" applyFont="1" applyBorder="1" applyProtection="1">
      <alignment/>
      <protection locked="0"/>
    </xf>
    <xf numFmtId="1" fontId="4" fillId="0" borderId="4" xfId="20" applyNumberFormat="1" applyBorder="1" applyAlignment="1">
      <alignment/>
      <protection/>
    </xf>
    <xf numFmtId="1" fontId="4" fillId="0" borderId="32" xfId="20" applyNumberFormat="1" applyBorder="1" applyAlignment="1">
      <alignment/>
      <protection/>
    </xf>
    <xf numFmtId="1" fontId="4" fillId="0" borderId="33" xfId="20" applyNumberFormat="1" applyBorder="1" applyAlignment="1">
      <alignment/>
      <protection/>
    </xf>
    <xf numFmtId="1" fontId="9" fillId="0" borderId="29" xfId="20" applyNumberFormat="1" applyFont="1" applyBorder="1" applyProtection="1">
      <alignment/>
      <protection locked="0"/>
    </xf>
    <xf numFmtId="1" fontId="12" fillId="3" borderId="31" xfId="20" applyNumberFormat="1" applyFont="1" applyFill="1" applyBorder="1">
      <alignment/>
      <protection/>
    </xf>
    <xf numFmtId="1" fontId="12" fillId="0" borderId="29" xfId="20" applyNumberFormat="1" applyFont="1" applyBorder="1">
      <alignment/>
      <protection/>
    </xf>
    <xf numFmtId="1" fontId="9" fillId="0" borderId="30" xfId="20" applyNumberFormat="1" applyFont="1" applyBorder="1" applyProtection="1">
      <alignment/>
      <protection locked="0"/>
    </xf>
    <xf numFmtId="1" fontId="9" fillId="0" borderId="29" xfId="20" applyNumberFormat="1" applyFont="1" applyBorder="1">
      <alignment/>
      <protection/>
    </xf>
    <xf numFmtId="1" fontId="4" fillId="0" borderId="34" xfId="20" applyNumberFormat="1" applyBorder="1" applyAlignment="1">
      <alignment/>
      <protection/>
    </xf>
    <xf numFmtId="1" fontId="4" fillId="0" borderId="35" xfId="20" applyNumberFormat="1" applyBorder="1" applyAlignment="1">
      <alignment/>
      <protection/>
    </xf>
    <xf numFmtId="1" fontId="4" fillId="0" borderId="36" xfId="20" applyNumberFormat="1" applyBorder="1" applyAlignment="1">
      <alignment/>
      <protection/>
    </xf>
    <xf numFmtId="1" fontId="5" fillId="0" borderId="0" xfId="20" applyNumberFormat="1" applyFont="1" applyBorder="1">
      <alignment/>
      <protection/>
    </xf>
    <xf numFmtId="1" fontId="5" fillId="3" borderId="37" xfId="20" applyNumberFormat="1" applyFont="1" applyFill="1" applyBorder="1">
      <alignment/>
      <protection/>
    </xf>
    <xf numFmtId="1" fontId="4" fillId="0" borderId="8" xfId="20" applyNumberFormat="1" applyBorder="1" applyAlignment="1" quotePrefix="1">
      <alignment horizontal="left"/>
      <protection/>
    </xf>
    <xf numFmtId="1" fontId="4" fillId="0" borderId="28" xfId="20" applyNumberFormat="1" applyBorder="1" applyAlignment="1">
      <alignment/>
      <protection/>
    </xf>
    <xf numFmtId="1" fontId="4" fillId="0" borderId="38" xfId="20" applyNumberFormat="1" applyBorder="1" applyAlignment="1">
      <alignment/>
      <protection/>
    </xf>
    <xf numFmtId="1" fontId="5" fillId="3" borderId="39" xfId="20" applyNumberFormat="1" applyFont="1" applyFill="1" applyBorder="1">
      <alignment/>
      <protection/>
    </xf>
    <xf numFmtId="1" fontId="5" fillId="3" borderId="40" xfId="20" applyNumberFormat="1" applyFont="1" applyFill="1" applyBorder="1">
      <alignment/>
      <protection/>
    </xf>
    <xf numFmtId="1" fontId="5" fillId="0" borderId="29" xfId="20" applyNumberFormat="1" applyFont="1" applyBorder="1" applyProtection="1">
      <alignment/>
      <protection locked="0"/>
    </xf>
    <xf numFmtId="1" fontId="5" fillId="3" borderId="0" xfId="20" applyNumberFormat="1" applyFont="1" applyFill="1" applyBorder="1">
      <alignment/>
      <protection/>
    </xf>
    <xf numFmtId="1" fontId="12" fillId="0" borderId="0" xfId="20" applyNumberFormat="1" applyFont="1" applyBorder="1">
      <alignment/>
      <protection/>
    </xf>
    <xf numFmtId="1" fontId="19" fillId="0" borderId="0" xfId="20" applyNumberFormat="1" applyFont="1" applyBorder="1">
      <alignment/>
      <protection/>
    </xf>
    <xf numFmtId="1" fontId="4" fillId="0" borderId="0" xfId="20" applyNumberFormat="1">
      <alignment/>
      <protection/>
    </xf>
    <xf numFmtId="1" fontId="4" fillId="0" borderId="0" xfId="20" applyNumberFormat="1" applyAlignment="1">
      <alignment vertical="top"/>
      <protection/>
    </xf>
    <xf numFmtId="1" fontId="10" fillId="0" borderId="0" xfId="20" applyNumberFormat="1" applyFont="1" applyAlignment="1">
      <alignment/>
      <protection/>
    </xf>
    <xf numFmtId="1" fontId="4" fillId="0" borderId="0" xfId="20" applyNumberFormat="1" applyAlignment="1">
      <alignment/>
      <protection/>
    </xf>
    <xf numFmtId="1" fontId="4" fillId="0" borderId="0" xfId="20" applyNumberFormat="1" applyBorder="1" applyAlignment="1">
      <alignment/>
      <protection/>
    </xf>
    <xf numFmtId="1" fontId="4" fillId="0" borderId="41" xfId="20" applyNumberFormat="1" applyFont="1" applyBorder="1" applyAlignment="1">
      <alignment/>
      <protection/>
    </xf>
    <xf numFmtId="1" fontId="4" fillId="0" borderId="41" xfId="20" applyNumberFormat="1" applyBorder="1" applyAlignment="1">
      <alignment/>
      <protection/>
    </xf>
    <xf numFmtId="49" fontId="4" fillId="0" borderId="41" xfId="20" applyNumberFormat="1" applyFont="1" applyBorder="1" applyAlignment="1">
      <alignment/>
      <protection/>
    </xf>
    <xf numFmtId="0" fontId="4" fillId="0" borderId="41" xfId="20" applyBorder="1">
      <alignment/>
      <protection/>
    </xf>
    <xf numFmtId="1" fontId="20" fillId="0" borderId="42" xfId="20" applyNumberFormat="1" applyFont="1" applyBorder="1" applyAlignment="1">
      <alignment/>
      <protection/>
    </xf>
    <xf numFmtId="1" fontId="21" fillId="0" borderId="0" xfId="20" applyNumberFormat="1" applyFont="1" applyBorder="1" applyAlignment="1">
      <alignment/>
      <protection/>
    </xf>
    <xf numFmtId="1" fontId="4" fillId="0" borderId="43" xfId="20" applyNumberFormat="1" applyBorder="1" applyAlignment="1">
      <alignment/>
      <protection/>
    </xf>
    <xf numFmtId="1" fontId="4" fillId="0" borderId="0" xfId="20" applyNumberFormat="1" applyAlignment="1" quotePrefix="1">
      <alignment horizontal="left"/>
      <protection/>
    </xf>
    <xf numFmtId="1" fontId="9" fillId="0" borderId="33" xfId="20" applyNumberFormat="1" applyFont="1" applyBorder="1" applyAlignment="1" quotePrefix="1">
      <alignment horizontal="center" vertical="center"/>
      <protection/>
    </xf>
    <xf numFmtId="1" fontId="1" fillId="0" borderId="4" xfId="20" applyNumberFormat="1" applyFont="1" applyBorder="1" applyAlignment="1">
      <alignment horizontal="center" vertical="center"/>
      <protection/>
    </xf>
    <xf numFmtId="1" fontId="9" fillId="0" borderId="43" xfId="20" applyNumberFormat="1" applyFont="1" applyBorder="1" applyAlignment="1" quotePrefix="1">
      <alignment horizontal="center" vertical="center"/>
      <protection/>
    </xf>
    <xf numFmtId="1" fontId="9" fillId="0" borderId="44" xfId="20" applyNumberFormat="1" applyFont="1" applyBorder="1" applyAlignment="1" quotePrefix="1">
      <alignment horizontal="center" vertical="center"/>
      <protection/>
    </xf>
    <xf numFmtId="1" fontId="9" fillId="0" borderId="45" xfId="20" applyNumberFormat="1" applyFont="1" applyBorder="1" applyAlignment="1" quotePrefix="1">
      <alignment horizontal="center" vertical="center"/>
      <protection/>
    </xf>
    <xf numFmtId="1" fontId="4" fillId="0" borderId="46" xfId="20" applyNumberFormat="1" applyBorder="1" applyAlignment="1">
      <alignment vertical="center"/>
      <protection/>
    </xf>
    <xf numFmtId="1" fontId="13" fillId="0" borderId="47" xfId="20" applyNumberFormat="1" applyFont="1" applyBorder="1" applyAlignment="1">
      <alignment horizontal="left" vertical="center"/>
      <protection/>
    </xf>
    <xf numFmtId="1" fontId="18" fillId="0" borderId="48" xfId="20" applyNumberFormat="1" applyFont="1" applyBorder="1" applyAlignment="1">
      <alignment horizontal="left" vertical="center"/>
      <protection/>
    </xf>
    <xf numFmtId="0" fontId="13" fillId="0" borderId="49" xfId="20" applyNumberFormat="1" applyFont="1" applyBorder="1" applyAlignment="1">
      <alignment horizontal="left" vertical="center"/>
      <protection/>
    </xf>
    <xf numFmtId="1" fontId="13" fillId="0" borderId="50" xfId="20" applyNumberFormat="1" applyFont="1" applyBorder="1" applyAlignment="1">
      <alignment horizontal="left" vertical="center"/>
      <protection/>
    </xf>
    <xf numFmtId="1" fontId="13" fillId="0" borderId="51" xfId="20" applyNumberFormat="1" applyFont="1" applyBorder="1" applyAlignment="1">
      <alignment horizontal="left" vertical="center"/>
      <protection/>
    </xf>
    <xf numFmtId="1" fontId="18" fillId="4" borderId="6" xfId="20" applyNumberFormat="1" applyFont="1" applyFill="1" applyBorder="1" applyAlignment="1" applyProtection="1">
      <alignment horizontal="right" vertical="center"/>
      <protection locked="0"/>
    </xf>
    <xf numFmtId="1" fontId="18" fillId="4" borderId="7" xfId="20" applyNumberFormat="1" applyFont="1" applyFill="1" applyBorder="1" applyAlignment="1" applyProtection="1">
      <alignment horizontal="right" vertical="center"/>
      <protection locked="0"/>
    </xf>
    <xf numFmtId="1" fontId="18" fillId="0" borderId="5" xfId="20" applyNumberFormat="1" applyFont="1" applyBorder="1" applyAlignment="1" applyProtection="1">
      <alignment horizontal="right" vertical="center"/>
      <protection locked="0"/>
    </xf>
    <xf numFmtId="1" fontId="18" fillId="0" borderId="45" xfId="20" applyNumberFormat="1" applyFont="1" applyBorder="1" applyAlignment="1" applyProtection="1">
      <alignment horizontal="right" vertical="center"/>
      <protection locked="0"/>
    </xf>
    <xf numFmtId="1" fontId="18" fillId="0" borderId="44" xfId="20" applyNumberFormat="1" applyFont="1" applyBorder="1" applyAlignment="1" applyProtection="1">
      <alignment horizontal="right" vertical="center"/>
      <protection locked="0"/>
    </xf>
    <xf numFmtId="1" fontId="18" fillId="0" borderId="44" xfId="20" applyNumberFormat="1" applyFont="1" applyBorder="1" applyAlignment="1">
      <alignment horizontal="right" vertical="center"/>
      <protection/>
    </xf>
    <xf numFmtId="1" fontId="13" fillId="0" borderId="52" xfId="20" applyNumberFormat="1" applyFont="1" applyBorder="1" applyAlignment="1" applyProtection="1">
      <alignment horizontal="center" vertical="center"/>
      <protection locked="0"/>
    </xf>
    <xf numFmtId="0" fontId="13" fillId="0" borderId="53" xfId="20" applyNumberFormat="1" applyFont="1" applyBorder="1" applyAlignment="1">
      <alignment horizontal="left" vertical="center"/>
      <protection/>
    </xf>
    <xf numFmtId="1" fontId="13" fillId="0" borderId="29" xfId="20" applyNumberFormat="1" applyFont="1" applyBorder="1" applyAlignment="1">
      <alignment horizontal="left" vertical="center"/>
      <protection/>
    </xf>
    <xf numFmtId="1" fontId="13" fillId="0" borderId="54" xfId="20" applyNumberFormat="1" applyFont="1" applyBorder="1" applyAlignment="1">
      <alignment horizontal="left" vertical="center"/>
      <protection/>
    </xf>
    <xf numFmtId="1" fontId="18" fillId="0" borderId="6" xfId="20" applyNumberFormat="1" applyFont="1" applyBorder="1" applyAlignment="1" applyProtection="1">
      <alignment horizontal="right" vertical="center"/>
      <protection locked="0"/>
    </xf>
    <xf numFmtId="1" fontId="18" fillId="4" borderId="5" xfId="20" applyNumberFormat="1" applyFont="1" applyFill="1" applyBorder="1" applyAlignment="1" applyProtection="1">
      <alignment horizontal="right" vertical="center"/>
      <protection locked="0"/>
    </xf>
    <xf numFmtId="1" fontId="18" fillId="0" borderId="55" xfId="20" applyNumberFormat="1" applyFont="1" applyBorder="1" applyAlignment="1" applyProtection="1">
      <alignment horizontal="right" vertical="center"/>
      <protection locked="0"/>
    </xf>
    <xf numFmtId="1" fontId="10" fillId="0" borderId="46" xfId="20" applyNumberFormat="1" applyFont="1" applyBorder="1" applyAlignment="1" quotePrefix="1">
      <alignment horizontal="center" vertical="center"/>
      <protection/>
    </xf>
    <xf numFmtId="1" fontId="4" fillId="0" borderId="56" xfId="20" applyNumberFormat="1" applyBorder="1" applyAlignment="1">
      <alignment vertical="center"/>
      <protection/>
    </xf>
    <xf numFmtId="1" fontId="13" fillId="0" borderId="57" xfId="20" applyNumberFormat="1" applyFont="1" applyBorder="1" applyAlignment="1">
      <alignment horizontal="left" vertical="center"/>
      <protection/>
    </xf>
    <xf numFmtId="1" fontId="18" fillId="0" borderId="58" xfId="20" applyNumberFormat="1" applyFont="1" applyBorder="1" applyAlignment="1">
      <alignment horizontal="left" vertical="center"/>
      <protection/>
    </xf>
    <xf numFmtId="0" fontId="13" fillId="0" borderId="59" xfId="20" applyNumberFormat="1" applyFont="1" applyBorder="1" applyAlignment="1">
      <alignment horizontal="left" vertical="center"/>
      <protection/>
    </xf>
    <xf numFmtId="1" fontId="13" fillId="0" borderId="60" xfId="20" applyNumberFormat="1" applyFont="1" applyBorder="1" applyAlignment="1">
      <alignment horizontal="left" vertical="center"/>
      <protection/>
    </xf>
    <xf numFmtId="1" fontId="13" fillId="0" borderId="61" xfId="20" applyNumberFormat="1" applyFont="1" applyBorder="1" applyAlignment="1">
      <alignment horizontal="left" vertical="center"/>
      <protection/>
    </xf>
    <xf numFmtId="1" fontId="4" fillId="0" borderId="5" xfId="20" applyNumberFormat="1" applyBorder="1" applyAlignment="1">
      <alignment vertical="center"/>
      <protection/>
    </xf>
    <xf numFmtId="1" fontId="4" fillId="0" borderId="6" xfId="20" applyNumberFormat="1" applyBorder="1" applyAlignment="1">
      <alignment vertical="center"/>
      <protection/>
    </xf>
    <xf numFmtId="0" fontId="4" fillId="0" borderId="28" xfId="20" applyNumberFormat="1" applyBorder="1" applyAlignment="1">
      <alignment vertical="center"/>
      <protection/>
    </xf>
    <xf numFmtId="1" fontId="4" fillId="0" borderId="28" xfId="20" applyNumberFormat="1" applyBorder="1" applyAlignment="1">
      <alignment vertical="center"/>
      <protection/>
    </xf>
    <xf numFmtId="1" fontId="1" fillId="0" borderId="7" xfId="20" applyNumberFormat="1" applyFont="1" applyBorder="1" applyAlignment="1">
      <alignment horizontal="center" vertical="center"/>
      <protection/>
    </xf>
    <xf numFmtId="1" fontId="4" fillId="0" borderId="0" xfId="20" applyNumberFormat="1" applyBorder="1" applyAlignment="1">
      <alignment vertical="center"/>
      <protection/>
    </xf>
    <xf numFmtId="1" fontId="7" fillId="0" borderId="0" xfId="20" applyNumberFormat="1" applyFont="1" applyBorder="1" applyAlignment="1">
      <alignment horizontal="left" vertical="center"/>
      <protection/>
    </xf>
    <xf numFmtId="1" fontId="8" fillId="0" borderId="0" xfId="20" applyNumberFormat="1" applyFont="1" applyBorder="1" applyAlignment="1">
      <alignment horizontal="left" vertical="center"/>
      <protection/>
    </xf>
    <xf numFmtId="0" fontId="13" fillId="0" borderId="0" xfId="20" applyNumberFormat="1" applyFont="1" applyBorder="1" applyAlignment="1">
      <alignment horizontal="left" vertical="center"/>
      <protection/>
    </xf>
    <xf numFmtId="1" fontId="13" fillId="0" borderId="0" xfId="20" applyNumberFormat="1" applyFont="1" applyBorder="1" applyAlignment="1">
      <alignment horizontal="left" vertical="center"/>
      <protection/>
    </xf>
    <xf numFmtId="1" fontId="4" fillId="0" borderId="0" xfId="20" applyNumberFormat="1" applyAlignment="1">
      <alignment vertical="center"/>
      <protection/>
    </xf>
    <xf numFmtId="1" fontId="1" fillId="0" borderId="0" xfId="20" applyNumberFormat="1" applyFont="1" applyAlignment="1">
      <alignment horizontal="center" vertical="center"/>
      <protection/>
    </xf>
    <xf numFmtId="1" fontId="18" fillId="0" borderId="47" xfId="20" applyNumberFormat="1" applyFont="1" applyBorder="1" applyAlignment="1">
      <alignment horizontal="left" vertical="center"/>
      <protection/>
    </xf>
    <xf numFmtId="1" fontId="18" fillId="0" borderId="57" xfId="20" applyNumberFormat="1" applyFont="1" applyBorder="1" applyAlignment="1">
      <alignment horizontal="left" vertical="center"/>
      <protection/>
    </xf>
    <xf numFmtId="1" fontId="18" fillId="0" borderId="0" xfId="20" applyNumberFormat="1" applyFont="1" applyBorder="1" applyAlignment="1">
      <alignment horizontal="left" vertical="center"/>
      <protection/>
    </xf>
    <xf numFmtId="1" fontId="4" fillId="0" borderId="0" xfId="20" applyNumberFormat="1" applyFont="1" applyAlignment="1">
      <alignment vertical="center"/>
      <protection/>
    </xf>
    <xf numFmtId="1" fontId="4" fillId="0" borderId="0" xfId="20" applyNumberFormat="1" applyFont="1" applyBorder="1" applyAlignment="1">
      <alignment vertical="center"/>
      <protection/>
    </xf>
    <xf numFmtId="1" fontId="9" fillId="0" borderId="45" xfId="20" applyNumberFormat="1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Alignment="1">
      <alignment vertical="center"/>
      <protection/>
    </xf>
    <xf numFmtId="1" fontId="1" fillId="0" borderId="44" xfId="20" applyNumberFormat="1" applyFont="1" applyBorder="1" applyAlignment="1" quotePrefix="1">
      <alignment horizontal="center" vertical="center"/>
      <protection/>
    </xf>
    <xf numFmtId="1" fontId="1" fillId="0" borderId="45" xfId="20" applyNumberFormat="1" applyFont="1" applyBorder="1" applyAlignment="1">
      <alignment horizontal="center" vertical="center"/>
      <protection/>
    </xf>
    <xf numFmtId="1" fontId="18" fillId="0" borderId="28" xfId="20" applyNumberFormat="1" applyFont="1" applyBorder="1" applyAlignment="1">
      <alignment vertical="center"/>
      <protection/>
    </xf>
    <xf numFmtId="1" fontId="4" fillId="0" borderId="28" xfId="20" applyNumberFormat="1" applyFont="1" applyBorder="1" applyAlignment="1">
      <alignment vertical="center"/>
      <protection/>
    </xf>
    <xf numFmtId="1" fontId="1" fillId="0" borderId="0" xfId="20" applyNumberFormat="1" applyFont="1" applyAlignment="1">
      <alignment vertical="center"/>
      <protection/>
    </xf>
    <xf numFmtId="1" fontId="4" fillId="0" borderId="43" xfId="20" applyNumberFormat="1" applyFont="1" applyBorder="1" applyAlignment="1">
      <alignment vertical="center"/>
      <protection/>
    </xf>
    <xf numFmtId="1" fontId="18" fillId="0" borderId="28" xfId="20" applyNumberFormat="1" applyFont="1" applyBorder="1" applyAlignment="1" applyProtection="1">
      <alignment vertical="center"/>
      <protection locked="0"/>
    </xf>
    <xf numFmtId="1" fontId="4" fillId="0" borderId="28" xfId="20" applyNumberFormat="1" applyFont="1" applyBorder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0" fontId="4" fillId="0" borderId="0" xfId="20" applyFont="1" applyBorder="1" applyAlignment="1">
      <alignment vertical="center"/>
      <protection/>
    </xf>
    <xf numFmtId="1" fontId="4" fillId="0" borderId="38" xfId="20" applyNumberFormat="1" applyFont="1" applyBorder="1" applyAlignment="1">
      <alignment vertical="center"/>
      <protection/>
    </xf>
    <xf numFmtId="1" fontId="4" fillId="0" borderId="0" xfId="20" applyNumberFormat="1" applyFont="1" applyAlignment="1" applyProtection="1">
      <alignment vertical="center"/>
      <protection locked="0"/>
    </xf>
    <xf numFmtId="1" fontId="4" fillId="0" borderId="43" xfId="20" applyNumberFormat="1" applyFont="1" applyBorder="1" applyAlignment="1" applyProtection="1">
      <alignment vertical="center"/>
      <protection locked="0"/>
    </xf>
    <xf numFmtId="1" fontId="1" fillId="0" borderId="0" xfId="20" applyNumberFormat="1" applyFont="1" applyBorder="1" applyAlignment="1" quotePrefix="1">
      <alignment horizontal="center" vertical="center"/>
      <protection/>
    </xf>
    <xf numFmtId="1" fontId="1" fillId="0" borderId="0" xfId="20" applyNumberFormat="1" applyFont="1" applyBorder="1" applyAlignment="1">
      <alignment horizontal="center" vertical="center"/>
      <protection/>
    </xf>
    <xf numFmtId="1" fontId="18" fillId="0" borderId="0" xfId="20" applyNumberFormat="1" applyFont="1" applyBorder="1" applyAlignment="1">
      <alignment vertical="center"/>
      <protection/>
    </xf>
    <xf numFmtId="1" fontId="4" fillId="0" borderId="0" xfId="20" applyNumberFormat="1" applyFont="1" applyBorder="1" applyAlignment="1" applyProtection="1">
      <alignment vertical="center"/>
      <protection locked="0"/>
    </xf>
    <xf numFmtId="0" fontId="22" fillId="0" borderId="0" xfId="20" applyFont="1" applyAlignment="1">
      <alignment vertical="center"/>
      <protection/>
    </xf>
    <xf numFmtId="1" fontId="4" fillId="0" borderId="38" xfId="20" applyNumberFormat="1" applyFont="1" applyBorder="1" applyAlignment="1" applyProtection="1">
      <alignment vertical="center"/>
      <protection locked="0"/>
    </xf>
    <xf numFmtId="1" fontId="1" fillId="0" borderId="44" xfId="20" applyNumberFormat="1" applyFont="1" applyBorder="1" applyAlignment="1">
      <alignment horizontal="center" vertical="center"/>
      <protection/>
    </xf>
    <xf numFmtId="0" fontId="4" fillId="0" borderId="28" xfId="20" applyFont="1" applyBorder="1" applyAlignment="1" applyProtection="1">
      <alignment vertical="center"/>
      <protection locked="0"/>
    </xf>
    <xf numFmtId="0" fontId="22" fillId="0" borderId="0" xfId="20" applyFont="1" applyAlignment="1" applyProtection="1">
      <alignment vertical="center"/>
      <protection locked="0"/>
    </xf>
    <xf numFmtId="1" fontId="24" fillId="0" borderId="4" xfId="20" applyNumberFormat="1" applyFont="1" applyBorder="1" applyAlignment="1">
      <alignment horizontal="left" vertical="center"/>
      <protection/>
    </xf>
    <xf numFmtId="1" fontId="24" fillId="0" borderId="5" xfId="20" applyNumberFormat="1" applyFont="1" applyBorder="1" applyAlignment="1">
      <alignment horizontal="center" vertical="center"/>
      <protection/>
    </xf>
    <xf numFmtId="1" fontId="1" fillId="0" borderId="4" xfId="20" applyNumberFormat="1" applyFont="1" applyBorder="1" applyAlignment="1" quotePrefix="1">
      <alignment horizontal="center" vertical="center"/>
      <protection/>
    </xf>
    <xf numFmtId="1" fontId="18" fillId="0" borderId="5" xfId="20" applyNumberFormat="1" applyFont="1" applyBorder="1" applyAlignment="1">
      <alignment vertical="center"/>
      <protection/>
    </xf>
    <xf numFmtId="1" fontId="4" fillId="0" borderId="5" xfId="20" applyNumberFormat="1" applyBorder="1" applyAlignment="1" applyProtection="1">
      <alignment vertical="center"/>
      <protection locked="0"/>
    </xf>
    <xf numFmtId="1" fontId="4" fillId="0" borderId="7" xfId="20" applyNumberFormat="1" applyBorder="1" applyAlignment="1">
      <alignment vertical="center"/>
      <protection/>
    </xf>
    <xf numFmtId="1" fontId="4" fillId="0" borderId="5" xfId="20" applyNumberFormat="1" applyFont="1" applyBorder="1" applyAlignment="1">
      <alignment vertical="center"/>
      <protection/>
    </xf>
    <xf numFmtId="1" fontId="4" fillId="0" borderId="4" xfId="20" applyNumberFormat="1" applyBorder="1" applyAlignment="1">
      <alignment vertical="center"/>
      <protection/>
    </xf>
    <xf numFmtId="1" fontId="4" fillId="0" borderId="32" xfId="20" applyNumberFormat="1" applyBorder="1" applyAlignment="1">
      <alignment vertical="center"/>
      <protection/>
    </xf>
    <xf numFmtId="0" fontId="4" fillId="0" borderId="42" xfId="20" applyBorder="1" applyAlignment="1">
      <alignment vertical="center"/>
      <protection/>
    </xf>
    <xf numFmtId="1" fontId="4" fillId="0" borderId="8" xfId="20" applyNumberFormat="1" applyBorder="1" applyAlignment="1">
      <alignment vertical="center"/>
      <protection/>
    </xf>
    <xf numFmtId="1" fontId="1" fillId="0" borderId="5" xfId="20" applyNumberFormat="1" applyFont="1" applyBorder="1" applyAlignment="1" quotePrefix="1">
      <alignment horizontal="center" vertical="center"/>
      <protection/>
    </xf>
    <xf numFmtId="1" fontId="25" fillId="0" borderId="42" xfId="20" applyNumberFormat="1" applyFont="1" applyBorder="1" applyAlignment="1">
      <alignment/>
      <protection/>
    </xf>
    <xf numFmtId="1" fontId="4" fillId="0" borderId="42" xfId="20" applyNumberFormat="1" applyFont="1" applyBorder="1" applyAlignment="1" applyProtection="1">
      <alignment/>
      <protection locked="0"/>
    </xf>
    <xf numFmtId="0" fontId="13" fillId="0" borderId="62" xfId="20" applyNumberFormat="1" applyFont="1" applyBorder="1" applyAlignment="1">
      <alignment horizontal="left" vertical="center"/>
      <protection/>
    </xf>
    <xf numFmtId="1" fontId="13" fillId="0" borderId="49" xfId="20" applyNumberFormat="1" applyFont="1" applyBorder="1" applyAlignment="1">
      <alignment horizontal="left" vertical="center"/>
      <protection/>
    </xf>
    <xf numFmtId="0" fontId="13" fillId="0" borderId="48" xfId="20" applyNumberFormat="1" applyFont="1" applyBorder="1" applyAlignment="1">
      <alignment horizontal="left" vertical="center"/>
      <protection/>
    </xf>
    <xf numFmtId="1" fontId="13" fillId="0" borderId="53" xfId="20" applyNumberFormat="1" applyFont="1" applyBorder="1" applyAlignment="1">
      <alignment horizontal="left" vertical="center"/>
      <protection/>
    </xf>
    <xf numFmtId="0" fontId="13" fillId="0" borderId="58" xfId="20" applyNumberFormat="1" applyFont="1" applyBorder="1" applyAlignment="1">
      <alignment horizontal="left" vertical="center"/>
      <protection/>
    </xf>
    <xf numFmtId="1" fontId="13" fillId="0" borderId="59" xfId="20" applyNumberFormat="1" applyFont="1" applyBorder="1" applyAlignment="1">
      <alignment horizontal="left" vertical="center"/>
      <protection/>
    </xf>
    <xf numFmtId="0" fontId="4" fillId="0" borderId="0" xfId="20" applyBorder="1" applyAlignment="1">
      <alignment vertical="center"/>
      <protection/>
    </xf>
    <xf numFmtId="1" fontId="4" fillId="0" borderId="0" xfId="20" applyNumberFormat="1" applyBorder="1" applyAlignment="1">
      <alignment horizontal="centerContinuous" vertical="center"/>
      <protection/>
    </xf>
    <xf numFmtId="1" fontId="10" fillId="0" borderId="4" xfId="20" applyNumberFormat="1" applyFont="1" applyBorder="1" applyAlignment="1">
      <alignment horizontal="left" vertical="center"/>
      <protection/>
    </xf>
    <xf numFmtId="1" fontId="10" fillId="0" borderId="52" xfId="20" applyNumberFormat="1" applyFont="1" applyBorder="1" applyAlignment="1">
      <alignment horizontal="center" vertical="center"/>
      <protection/>
    </xf>
    <xf numFmtId="1" fontId="10" fillId="0" borderId="0" xfId="20" applyNumberFormat="1" applyFont="1" applyBorder="1" applyAlignment="1">
      <alignment vertical="center"/>
      <protection/>
    </xf>
    <xf numFmtId="1" fontId="22" fillId="0" borderId="0" xfId="20" applyNumberFormat="1" applyFont="1" applyBorder="1" applyAlignment="1">
      <alignment vertical="center"/>
      <protection/>
    </xf>
    <xf numFmtId="0" fontId="26" fillId="0" borderId="0" xfId="20" applyFont="1">
      <alignment/>
      <protection/>
    </xf>
    <xf numFmtId="0" fontId="26" fillId="0" borderId="0" xfId="20" applyFont="1" applyAlignment="1">
      <alignment vertical="center"/>
      <protection/>
    </xf>
    <xf numFmtId="1" fontId="27" fillId="0" borderId="52" xfId="20" applyNumberFormat="1" applyFont="1" applyBorder="1" applyAlignment="1">
      <alignment vertical="center"/>
      <protection/>
    </xf>
    <xf numFmtId="1" fontId="27" fillId="0" borderId="8" xfId="20" applyNumberFormat="1" applyFont="1" applyBorder="1" applyAlignment="1" applyProtection="1">
      <alignment vertical="center"/>
      <protection locked="0"/>
    </xf>
    <xf numFmtId="1" fontId="28" fillId="0" borderId="28" xfId="20" applyNumberFormat="1" applyFont="1" applyBorder="1" applyAlignment="1" applyProtection="1">
      <alignment vertical="center"/>
      <protection locked="0"/>
    </xf>
    <xf numFmtId="1" fontId="27" fillId="0" borderId="28" xfId="20" applyNumberFormat="1" applyFont="1" applyBorder="1" applyAlignment="1" applyProtection="1">
      <alignment vertical="center"/>
      <protection locked="0"/>
    </xf>
    <xf numFmtId="1" fontId="27" fillId="0" borderId="38" xfId="20" applyNumberFormat="1" applyFont="1" applyBorder="1" applyAlignment="1" applyProtection="1">
      <alignment vertical="center"/>
      <protection locked="0"/>
    </xf>
    <xf numFmtId="1" fontId="27" fillId="0" borderId="0" xfId="20" applyNumberFormat="1" applyFont="1" applyBorder="1" applyAlignment="1">
      <alignment vertical="center"/>
      <protection/>
    </xf>
    <xf numFmtId="1" fontId="1" fillId="4" borderId="4" xfId="20" applyNumberFormat="1" applyFont="1" applyFill="1" applyBorder="1" applyAlignment="1">
      <alignment horizontal="center" vertical="center"/>
      <protection/>
    </xf>
    <xf numFmtId="1" fontId="27" fillId="4" borderId="52" xfId="20" applyNumberFormat="1" applyFont="1" applyFill="1" applyBorder="1" applyAlignment="1">
      <alignment vertical="center"/>
      <protection/>
    </xf>
    <xf numFmtId="1" fontId="27" fillId="4" borderId="8" xfId="20" applyNumberFormat="1" applyFont="1" applyFill="1" applyBorder="1" applyAlignment="1" applyProtection="1">
      <alignment vertical="center"/>
      <protection locked="0"/>
    </xf>
    <xf numFmtId="1" fontId="28" fillId="4" borderId="28" xfId="20" applyNumberFormat="1" applyFont="1" applyFill="1" applyBorder="1" applyAlignment="1" applyProtection="1">
      <alignment vertical="center"/>
      <protection locked="0"/>
    </xf>
    <xf numFmtId="1" fontId="27" fillId="4" borderId="28" xfId="20" applyNumberFormat="1" applyFont="1" applyFill="1" applyBorder="1" applyAlignment="1" applyProtection="1">
      <alignment vertical="center"/>
      <protection locked="0"/>
    </xf>
    <xf numFmtId="1" fontId="27" fillId="4" borderId="38" xfId="20" applyNumberFormat="1" applyFont="1" applyFill="1" applyBorder="1" applyAlignment="1" applyProtection="1">
      <alignment vertical="center"/>
      <protection locked="0"/>
    </xf>
    <xf numFmtId="1" fontId="4" fillId="0" borderId="33" xfId="20" applyNumberFormat="1" applyBorder="1" applyAlignment="1">
      <alignment vertical="center"/>
      <protection/>
    </xf>
    <xf numFmtId="1" fontId="4" fillId="0" borderId="38" xfId="20" applyNumberFormat="1" applyBorder="1" applyAlignment="1">
      <alignment vertical="center"/>
      <protection/>
    </xf>
    <xf numFmtId="1" fontId="1" fillId="0" borderId="5" xfId="20" applyNumberFormat="1" applyFont="1" applyBorder="1" applyAlignment="1">
      <alignment horizontal="center" vertical="center"/>
      <protection/>
    </xf>
    <xf numFmtId="1" fontId="13" fillId="0" borderId="4" xfId="20" applyNumberFormat="1" applyFont="1" applyBorder="1" applyAlignment="1">
      <alignment horizontal="center" vertical="center"/>
      <protection/>
    </xf>
    <xf numFmtId="1" fontId="13" fillId="0" borderId="33" xfId="20" applyNumberFormat="1" applyFont="1" applyBorder="1" applyAlignment="1">
      <alignment horizontal="center" vertical="center"/>
      <protection/>
    </xf>
    <xf numFmtId="1" fontId="13" fillId="0" borderId="8" xfId="20" applyNumberFormat="1" applyFont="1" applyBorder="1" applyAlignment="1">
      <alignment horizontal="center" vertical="center"/>
      <protection/>
    </xf>
    <xf numFmtId="1" fontId="13" fillId="0" borderId="38" xfId="20" applyNumberFormat="1" applyFont="1" applyBorder="1" applyAlignment="1">
      <alignment horizontal="center" vertical="center"/>
      <protection/>
    </xf>
    <xf numFmtId="1" fontId="13" fillId="0" borderId="42" xfId="20" applyNumberFormat="1" applyFont="1" applyBorder="1" applyAlignment="1">
      <alignment horizontal="center" vertical="center"/>
      <protection/>
    </xf>
    <xf numFmtId="1" fontId="12" fillId="0" borderId="63" xfId="20" applyNumberFormat="1" applyFont="1" applyBorder="1" applyAlignment="1" quotePrefix="1">
      <alignment horizontal="center" vertical="center"/>
      <protection/>
    </xf>
    <xf numFmtId="1" fontId="12" fillId="0" borderId="56" xfId="20" applyNumberFormat="1" applyFont="1" applyBorder="1" applyAlignment="1" quotePrefix="1">
      <alignment horizontal="center" vertical="center"/>
      <protection/>
    </xf>
    <xf numFmtId="1" fontId="9" fillId="0" borderId="5" xfId="20" applyNumberFormat="1" applyFont="1" applyBorder="1" applyAlignment="1">
      <alignment horizontal="center" vertical="center"/>
      <protection/>
    </xf>
    <xf numFmtId="1" fontId="9" fillId="0" borderId="7" xfId="20" applyNumberFormat="1" applyFont="1" applyBorder="1" applyAlignment="1">
      <alignment horizontal="center" vertical="center"/>
      <protection/>
    </xf>
    <xf numFmtId="1" fontId="23" fillId="0" borderId="5" xfId="20" applyNumberFormat="1" applyFont="1" applyBorder="1" applyAlignment="1">
      <alignment horizontal="center" vertical="center"/>
      <protection/>
    </xf>
    <xf numFmtId="1" fontId="23" fillId="0" borderId="6" xfId="20" applyNumberFormat="1" applyFont="1" applyBorder="1" applyAlignment="1">
      <alignment horizontal="center" vertical="center"/>
      <protection/>
    </xf>
    <xf numFmtId="1" fontId="23" fillId="0" borderId="7" xfId="20" applyNumberFormat="1" applyFont="1" applyBorder="1" applyAlignment="1">
      <alignment horizontal="center" vertical="center"/>
      <protection/>
    </xf>
    <xf numFmtId="1" fontId="10" fillId="0" borderId="5" xfId="20" applyNumberFormat="1" applyFont="1" applyBorder="1" applyAlignment="1">
      <alignment horizontal="center" vertical="center"/>
      <protection/>
    </xf>
    <xf numFmtId="1" fontId="10" fillId="0" borderId="6" xfId="20" applyNumberFormat="1" applyFont="1" applyBorder="1" applyAlignment="1">
      <alignment horizontal="center" vertical="center"/>
      <protection/>
    </xf>
    <xf numFmtId="1" fontId="10" fillId="0" borderId="7" xfId="20" applyNumberFormat="1" applyFont="1" applyBorder="1" applyAlignment="1">
      <alignment horizontal="center" vertical="center"/>
      <protection/>
    </xf>
    <xf numFmtId="1" fontId="4" fillId="0" borderId="42" xfId="20" applyNumberFormat="1" applyFont="1" applyBorder="1" applyAlignment="1" applyProtection="1">
      <alignment horizontal="center"/>
      <protection locked="0"/>
    </xf>
    <xf numFmtId="1" fontId="4" fillId="0" borderId="0" xfId="20" applyNumberFormat="1" applyFont="1" applyBorder="1" applyAlignment="1" applyProtection="1">
      <alignment horizontal="center"/>
      <protection locked="0"/>
    </xf>
    <xf numFmtId="1" fontId="4" fillId="0" borderId="43" xfId="20" applyNumberFormat="1" applyFont="1" applyBorder="1" applyAlignment="1" applyProtection="1">
      <alignment horizontal="center"/>
      <protection locked="0"/>
    </xf>
    <xf numFmtId="1" fontId="24" fillId="0" borderId="5" xfId="20" applyNumberFormat="1" applyFont="1" applyBorder="1" applyAlignment="1">
      <alignment horizontal="center" vertical="center"/>
      <protection/>
    </xf>
    <xf numFmtId="1" fontId="24" fillId="0" borderId="6" xfId="20" applyNumberFormat="1" applyFont="1" applyBorder="1" applyAlignment="1">
      <alignment horizontal="center" vertical="center"/>
      <protection/>
    </xf>
    <xf numFmtId="1" fontId="24" fillId="0" borderId="7" xfId="20" applyNumberFormat="1" applyFont="1" applyBorder="1" applyAlignment="1">
      <alignment horizontal="center" vertical="center"/>
      <protection/>
    </xf>
    <xf numFmtId="1" fontId="18" fillId="0" borderId="63" xfId="20" applyNumberFormat="1" applyFont="1" applyBorder="1" applyAlignment="1">
      <alignment horizontal="center" vertical="center"/>
      <protection/>
    </xf>
    <xf numFmtId="1" fontId="18" fillId="0" borderId="56" xfId="20" applyNumberFormat="1" applyFont="1" applyBorder="1" applyAlignment="1">
      <alignment horizontal="center" vertical="center"/>
      <protection/>
    </xf>
    <xf numFmtId="1" fontId="18" fillId="0" borderId="63" xfId="20" applyNumberFormat="1" applyFont="1" applyBorder="1" applyAlignment="1" quotePrefix="1">
      <alignment horizontal="center" vertical="center"/>
      <protection/>
    </xf>
    <xf numFmtId="1" fontId="18" fillId="0" borderId="56" xfId="20" applyNumberFormat="1" applyFont="1" applyBorder="1" applyAlignment="1" quotePrefix="1">
      <alignment horizontal="center" vertical="center"/>
      <protection/>
    </xf>
    <xf numFmtId="1" fontId="18" fillId="0" borderId="4" xfId="20" applyNumberFormat="1" applyFont="1" applyBorder="1" applyAlignment="1">
      <alignment horizontal="center" vertical="center"/>
      <protection/>
    </xf>
    <xf numFmtId="1" fontId="18" fillId="0" borderId="42" xfId="20" applyNumberFormat="1" applyFont="1" applyBorder="1" applyAlignment="1" quotePrefix="1">
      <alignment horizontal="center" vertical="center"/>
      <protection/>
    </xf>
    <xf numFmtId="1" fontId="9" fillId="0" borderId="32" xfId="20" applyNumberFormat="1" applyFont="1" applyBorder="1" applyAlignment="1">
      <alignment horizontal="center" vertical="center"/>
      <protection/>
    </xf>
    <xf numFmtId="1" fontId="9" fillId="0" borderId="33" xfId="20" applyNumberFormat="1" applyFont="1" applyBorder="1" applyAlignment="1" quotePrefix="1">
      <alignment horizontal="center" vertical="center"/>
      <protection/>
    </xf>
    <xf numFmtId="1" fontId="9" fillId="0" borderId="0" xfId="20" applyNumberFormat="1" applyFont="1" applyBorder="1" applyAlignment="1" quotePrefix="1">
      <alignment horizontal="center" vertical="center"/>
      <protection/>
    </xf>
    <xf numFmtId="1" fontId="9" fillId="0" borderId="43" xfId="20" applyNumberFormat="1" applyFont="1" applyBorder="1" applyAlignment="1" quotePrefix="1">
      <alignment horizontal="center" vertical="center"/>
      <protection/>
    </xf>
    <xf numFmtId="1" fontId="1" fillId="0" borderId="4" xfId="20" applyNumberFormat="1" applyFont="1" applyBorder="1" applyAlignment="1">
      <alignment horizontal="center" vertical="center"/>
      <protection/>
    </xf>
    <xf numFmtId="1" fontId="1" fillId="0" borderId="33" xfId="20" applyNumberFormat="1" applyFont="1" applyBorder="1" applyAlignment="1">
      <alignment horizontal="center" vertical="center"/>
      <protection/>
    </xf>
    <xf numFmtId="1" fontId="1" fillId="0" borderId="8" xfId="20" applyNumberFormat="1" applyFont="1" applyBorder="1" applyAlignment="1">
      <alignment horizontal="center" vertical="center"/>
      <protection/>
    </xf>
    <xf numFmtId="1" fontId="1" fillId="0" borderId="38" xfId="20" applyNumberFormat="1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Dezimal [0]_- 55 kg" xfId="17"/>
    <cellStyle name="Dezimal_- 55 kg" xfId="18"/>
    <cellStyle name="Percent" xfId="19"/>
    <cellStyle name="Standard_- 55 kg" xfId="20"/>
    <cellStyle name="Currency" xfId="21"/>
    <cellStyle name="Currency [0]" xfId="22"/>
    <cellStyle name="Währung [0]_- 55 kg" xfId="23"/>
    <cellStyle name="Währung_- 55 kg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800475" y="32766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="75" zoomScaleNormal="75" workbookViewId="0" topLeftCell="A1">
      <selection activeCell="A19" sqref="A19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4" width="2.8515625" style="0" customWidth="1"/>
    <col min="15" max="18" width="3.00390625" style="0" customWidth="1"/>
    <col min="19" max="19" width="1.7109375" style="0" customWidth="1"/>
    <col min="20" max="20" width="0.13671875" style="0" customWidth="1"/>
    <col min="21" max="21" width="1.7109375" style="0" customWidth="1"/>
    <col min="22" max="22" width="2.8515625" style="1" customWidth="1"/>
    <col min="23" max="25" width="2.8515625" style="0" customWidth="1"/>
    <col min="26" max="26" width="2.8515625" style="1" customWidth="1"/>
    <col min="27" max="42" width="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2" t="s">
        <v>4</v>
      </c>
      <c r="C2">
        <v>1</v>
      </c>
      <c r="D2" s="2" t="s">
        <v>84</v>
      </c>
    </row>
    <row r="3" spans="1:4" ht="12.75">
      <c r="A3">
        <v>4</v>
      </c>
      <c r="B3" s="2" t="s">
        <v>4</v>
      </c>
      <c r="C3">
        <v>2</v>
      </c>
      <c r="D3" s="2" t="s">
        <v>85</v>
      </c>
    </row>
    <row r="4" spans="1:4" ht="12.75">
      <c r="A4">
        <v>6</v>
      </c>
      <c r="B4" s="2" t="s">
        <v>4</v>
      </c>
      <c r="C4">
        <v>3</v>
      </c>
      <c r="D4" s="2" t="s">
        <v>148</v>
      </c>
    </row>
    <row r="5" spans="1:4" ht="12.75">
      <c r="A5">
        <v>7</v>
      </c>
      <c r="B5" s="2" t="s">
        <v>4</v>
      </c>
      <c r="C5">
        <v>4</v>
      </c>
      <c r="D5" s="2" t="s">
        <v>86</v>
      </c>
    </row>
    <row r="6" spans="1:4" ht="12.75">
      <c r="A6">
        <v>10</v>
      </c>
      <c r="B6" s="2" t="s">
        <v>4</v>
      </c>
      <c r="C6">
        <v>5</v>
      </c>
      <c r="D6" s="2" t="s">
        <v>87</v>
      </c>
    </row>
    <row r="7" spans="1:4" ht="12.75">
      <c r="A7">
        <v>2</v>
      </c>
      <c r="B7" s="2" t="s">
        <v>6</v>
      </c>
      <c r="C7">
        <v>1</v>
      </c>
      <c r="D7" s="2" t="s">
        <v>88</v>
      </c>
    </row>
    <row r="8" spans="1:4" ht="12.75">
      <c r="A8">
        <v>3</v>
      </c>
      <c r="B8" s="2" t="s">
        <v>6</v>
      </c>
      <c r="C8">
        <v>2</v>
      </c>
      <c r="D8" s="2" t="s">
        <v>89</v>
      </c>
    </row>
    <row r="9" spans="1:4" ht="12.75">
      <c r="A9">
        <v>5</v>
      </c>
      <c r="B9" s="2" t="s">
        <v>6</v>
      </c>
      <c r="C9">
        <v>3</v>
      </c>
      <c r="D9" s="2" t="s">
        <v>90</v>
      </c>
    </row>
    <row r="10" spans="1:4" ht="12.75">
      <c r="A10">
        <v>8</v>
      </c>
      <c r="B10" s="2" t="s">
        <v>6</v>
      </c>
      <c r="C10">
        <v>4</v>
      </c>
      <c r="D10" s="2" t="s">
        <v>91</v>
      </c>
    </row>
    <row r="11" spans="1:4" ht="12.75">
      <c r="A11">
        <v>9</v>
      </c>
      <c r="B11" s="2" t="s">
        <v>6</v>
      </c>
      <c r="C11">
        <v>5</v>
      </c>
      <c r="D11" s="2" t="s">
        <v>92</v>
      </c>
    </row>
    <row r="12" spans="1:4" ht="12.75">
      <c r="A12">
        <v>15</v>
      </c>
      <c r="B12" t="s">
        <v>7</v>
      </c>
      <c r="C12" t="s">
        <v>5</v>
      </c>
      <c r="D12" s="2" t="s">
        <v>5</v>
      </c>
    </row>
    <row r="13" spans="1:6" ht="12" customHeight="1">
      <c r="A13">
        <v>16</v>
      </c>
      <c r="B13" t="s">
        <v>7</v>
      </c>
      <c r="C13" t="s">
        <v>5</v>
      </c>
      <c r="D13" s="2" t="s">
        <v>5</v>
      </c>
      <c r="E13" s="3"/>
      <c r="F13" s="3"/>
    </row>
    <row r="14" spans="1:8" ht="12" customHeight="1">
      <c r="A14">
        <v>14</v>
      </c>
      <c r="B14" t="s">
        <v>7</v>
      </c>
      <c r="C14" t="s">
        <v>5</v>
      </c>
      <c r="D14" s="2" t="s">
        <v>5</v>
      </c>
      <c r="E14" s="3"/>
      <c r="F14" s="3"/>
      <c r="G14" s="4"/>
      <c r="H14" s="4"/>
    </row>
    <row r="15" spans="1:8" ht="12" customHeight="1">
      <c r="A15">
        <v>13</v>
      </c>
      <c r="B15" t="s">
        <v>7</v>
      </c>
      <c r="C15" t="s">
        <v>5</v>
      </c>
      <c r="D15" s="2" t="s">
        <v>5</v>
      </c>
      <c r="E15" s="3"/>
      <c r="F15" s="3"/>
      <c r="G15" s="4"/>
      <c r="H15" s="4"/>
    </row>
    <row r="16" spans="1:8" ht="12" customHeight="1">
      <c r="A16">
        <v>11</v>
      </c>
      <c r="B16" t="s">
        <v>7</v>
      </c>
      <c r="C16" t="s">
        <v>5</v>
      </c>
      <c r="D16" s="2" t="s">
        <v>5</v>
      </c>
      <c r="E16" s="3"/>
      <c r="F16" s="3"/>
      <c r="G16" s="4"/>
      <c r="H16" s="4"/>
    </row>
    <row r="17" spans="1:30" ht="12" customHeight="1">
      <c r="A17">
        <v>12</v>
      </c>
      <c r="B17" t="s">
        <v>7</v>
      </c>
      <c r="C17" t="s">
        <v>5</v>
      </c>
      <c r="D17" s="2" t="s">
        <v>5</v>
      </c>
      <c r="E17" s="3"/>
      <c r="F17" s="3"/>
      <c r="G17" s="4"/>
      <c r="H17" s="4"/>
      <c r="AD17" s="1"/>
    </row>
    <row r="18" spans="4:8" ht="12" customHeight="1" thickBot="1">
      <c r="D18" s="3"/>
      <c r="E18" s="3"/>
      <c r="F18" s="3"/>
      <c r="G18" s="4"/>
      <c r="H18" s="4"/>
    </row>
    <row r="19" spans="4:42" ht="17.25" thickBot="1">
      <c r="D19" s="5" t="s">
        <v>8</v>
      </c>
      <c r="E19" s="3"/>
      <c r="F19" s="3"/>
      <c r="G19" s="3"/>
      <c r="H19" s="3"/>
      <c r="I19" s="3"/>
      <c r="J19" s="3"/>
      <c r="K19" s="6" t="s">
        <v>9</v>
      </c>
      <c r="L19" s="7"/>
      <c r="M19" s="7"/>
      <c r="N19" s="7"/>
      <c r="O19" s="8" t="s">
        <v>10</v>
      </c>
      <c r="P19" s="7"/>
      <c r="Q19" s="7"/>
      <c r="R19" s="9"/>
      <c r="S19" s="3"/>
      <c r="T19" s="3"/>
      <c r="U19" s="3"/>
      <c r="V19" s="10"/>
      <c r="W19" s="11"/>
      <c r="X19" s="11"/>
      <c r="Y19" s="11"/>
      <c r="Z19" s="10"/>
      <c r="AA19" s="11"/>
      <c r="AB19" s="11"/>
      <c r="AC19" s="11"/>
      <c r="AD19" s="11"/>
      <c r="AE19" s="11"/>
      <c r="AF19" s="11"/>
      <c r="AG19" s="11"/>
      <c r="AH19" s="11"/>
      <c r="AI19" s="12" t="s">
        <v>11</v>
      </c>
      <c r="AJ19" s="13" t="s">
        <v>3</v>
      </c>
      <c r="AK19" s="14"/>
      <c r="AL19" s="14"/>
      <c r="AM19" s="14"/>
      <c r="AN19" s="15"/>
      <c r="AO19" s="16"/>
      <c r="AP19" s="3"/>
    </row>
    <row r="20" spans="4:42" ht="19.5" customHeight="1" thickBot="1">
      <c r="D20" s="17" t="s">
        <v>12</v>
      </c>
      <c r="E20" s="3"/>
      <c r="F20" s="3"/>
      <c r="G20" s="3"/>
      <c r="H20" s="3"/>
      <c r="I20" s="3"/>
      <c r="J20" s="3"/>
      <c r="K20" s="6" t="s">
        <v>13</v>
      </c>
      <c r="L20" s="7"/>
      <c r="M20" s="7"/>
      <c r="N20" s="7"/>
      <c r="O20" s="8" t="s">
        <v>14</v>
      </c>
      <c r="P20" s="7"/>
      <c r="Q20" s="7"/>
      <c r="R20" s="9"/>
      <c r="S20" s="3"/>
      <c r="T20" s="3"/>
      <c r="U20" s="3"/>
      <c r="V20" s="10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11"/>
      <c r="AH20" s="11"/>
      <c r="AI20" s="12" t="s">
        <v>15</v>
      </c>
      <c r="AJ20" s="18" t="str">
        <f>+O32</f>
        <v>Launhardt,Jan</v>
      </c>
      <c r="AK20" s="19"/>
      <c r="AL20" s="19"/>
      <c r="AM20" s="19"/>
      <c r="AN20" s="19"/>
      <c r="AO20" s="20"/>
      <c r="AP20" s="3"/>
    </row>
    <row r="21" spans="4:42" ht="19.5" customHeight="1" thickBot="1">
      <c r="D21" s="3"/>
      <c r="E21" s="3"/>
      <c r="F21" s="3"/>
      <c r="G21" s="3"/>
      <c r="H21" s="3"/>
      <c r="I21" s="3"/>
      <c r="J21" s="3"/>
      <c r="K21" s="6" t="s">
        <v>16</v>
      </c>
      <c r="L21" s="7"/>
      <c r="M21" s="7"/>
      <c r="N21" s="7"/>
      <c r="O21" s="8" t="s">
        <v>17</v>
      </c>
      <c r="P21" s="7"/>
      <c r="Q21" s="7"/>
      <c r="R21" s="9"/>
      <c r="S21" s="21"/>
      <c r="T21" s="22"/>
      <c r="U21" s="3"/>
      <c r="V21" s="10"/>
      <c r="W21" s="11"/>
      <c r="X21" s="23"/>
      <c r="Y21" s="11"/>
      <c r="Z21" s="10"/>
      <c r="AA21" s="11"/>
      <c r="AB21" s="11"/>
      <c r="AC21" s="11"/>
      <c r="AD21" s="11"/>
      <c r="AE21" s="11"/>
      <c r="AF21" s="11"/>
      <c r="AG21" s="11"/>
      <c r="AH21" s="11"/>
      <c r="AI21" s="12" t="s">
        <v>18</v>
      </c>
      <c r="AJ21" s="18" t="str">
        <f>IF(O32=O28,O36,IF(O32=O36,O28," "))</f>
        <v>Seher,Jan-Marten</v>
      </c>
      <c r="AK21" s="19"/>
      <c r="AL21" s="19"/>
      <c r="AM21" s="19"/>
      <c r="AN21" s="19"/>
      <c r="AO21" s="20"/>
      <c r="AP21" s="3"/>
    </row>
    <row r="22" spans="4:42" ht="19.5" customHeight="1" thickBot="1">
      <c r="D22" s="24" t="s">
        <v>19</v>
      </c>
      <c r="E22" s="25"/>
      <c r="F22" s="26"/>
      <c r="G22" s="27"/>
      <c r="H22" s="28" t="s">
        <v>5</v>
      </c>
      <c r="I22" s="29" t="s">
        <v>20</v>
      </c>
      <c r="J22" s="30"/>
      <c r="K22" s="6" t="s">
        <v>21</v>
      </c>
      <c r="L22" s="7"/>
      <c r="M22" s="7"/>
      <c r="N22" s="7"/>
      <c r="O22" s="8" t="s">
        <v>52</v>
      </c>
      <c r="P22" s="7"/>
      <c r="Q22" s="7"/>
      <c r="R22" s="9"/>
      <c r="S22" s="21"/>
      <c r="T22" s="22"/>
      <c r="U22" s="3"/>
      <c r="V22" s="10"/>
      <c r="W22" s="11"/>
      <c r="X22" s="23" t="s">
        <v>23</v>
      </c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12" t="s">
        <v>24</v>
      </c>
      <c r="AJ22" s="18" t="str">
        <f>+AH30</f>
        <v>Holst,Torulv</v>
      </c>
      <c r="AK22" s="19"/>
      <c r="AL22" s="19"/>
      <c r="AM22" s="19"/>
      <c r="AN22" s="19"/>
      <c r="AO22" s="20"/>
      <c r="AP22" s="3"/>
    </row>
    <row r="23" spans="4:42" ht="19.5" customHeight="1" thickBot="1">
      <c r="D23" s="3"/>
      <c r="E23" s="3"/>
      <c r="F23" s="3"/>
      <c r="G23" s="3"/>
      <c r="H23" s="3"/>
      <c r="I23" s="3"/>
      <c r="J23" s="3"/>
      <c r="K23" s="6" t="s">
        <v>25</v>
      </c>
      <c r="L23" s="7"/>
      <c r="M23" s="7"/>
      <c r="N23" s="7"/>
      <c r="O23" s="31" t="s">
        <v>26</v>
      </c>
      <c r="P23" s="7"/>
      <c r="Q23" s="7"/>
      <c r="R23" s="9"/>
      <c r="S23" s="21"/>
      <c r="T23" s="22"/>
      <c r="U23" s="3"/>
      <c r="V23" s="10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32" t="s">
        <v>5</v>
      </c>
      <c r="AJ23" s="18" t="str">
        <f>+AH39</f>
        <v>hurlin,thomas</v>
      </c>
      <c r="AK23" s="19"/>
      <c r="AL23" s="19"/>
      <c r="AM23" s="19"/>
      <c r="AN23" s="19"/>
      <c r="AO23" s="20"/>
      <c r="AP23" s="3"/>
    </row>
    <row r="24" spans="2:42" ht="19.5" customHeight="1" thickBot="1" thickTop="1">
      <c r="B24" s="33" t="s">
        <v>27</v>
      </c>
      <c r="C24" s="34" t="s">
        <v>0</v>
      </c>
      <c r="D24" s="35" t="s">
        <v>28</v>
      </c>
      <c r="E24" s="36"/>
      <c r="F24" s="37"/>
      <c r="G24" s="38"/>
      <c r="H24" s="38"/>
      <c r="I24" s="3"/>
      <c r="J24" s="3"/>
      <c r="K24" s="39"/>
      <c r="L24" s="40"/>
      <c r="M24" s="21"/>
      <c r="N24" s="21"/>
      <c r="O24" s="21"/>
      <c r="P24" s="40"/>
      <c r="Q24" s="21"/>
      <c r="R24" s="21"/>
      <c r="S24" s="21"/>
      <c r="T24" s="22"/>
      <c r="U24" s="3"/>
      <c r="V24" s="10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1"/>
      <c r="AH24" s="11"/>
      <c r="AI24" s="41" t="s">
        <v>29</v>
      </c>
      <c r="AJ24" s="42" t="str">
        <f>AL35</f>
        <v> </v>
      </c>
      <c r="AK24" s="19"/>
      <c r="AL24" s="19"/>
      <c r="AM24" s="19"/>
      <c r="AN24" s="19"/>
      <c r="AO24" s="20"/>
      <c r="AP24" s="3"/>
    </row>
    <row r="25" spans="2:42" ht="19.5" customHeight="1" thickBot="1" thickTop="1">
      <c r="B25" s="43"/>
      <c r="C25" s="44">
        <v>1</v>
      </c>
      <c r="D25" s="45" t="str">
        <f>+D2</f>
        <v>Seher,Jan-Marten</v>
      </c>
      <c r="E25" s="46" t="str">
        <f>+B2</f>
        <v>W</v>
      </c>
      <c r="F25" s="47">
        <f>+C2</f>
        <v>1</v>
      </c>
      <c r="G25" s="48" t="str">
        <f>+D25</f>
        <v>Seher,Jan-Marten</v>
      </c>
      <c r="H25" s="48"/>
      <c r="I25" s="49"/>
      <c r="J25" s="49"/>
      <c r="K25" s="50"/>
      <c r="L25" s="51"/>
      <c r="M25" s="51"/>
      <c r="N25" s="51"/>
      <c r="O25" s="51"/>
      <c r="P25" s="51"/>
      <c r="Q25" s="51"/>
      <c r="R25" s="51"/>
      <c r="S25" s="21"/>
      <c r="T25" s="52"/>
      <c r="U25" s="53"/>
      <c r="V25" s="54" t="str">
        <f>IF(K26=D25,D26,IF(K26=D26,D25,IF(K26=D27,D28,IF(K26=D28,D27," "))))</f>
        <v>Esser,Patrick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 t="s">
        <v>30</v>
      </c>
      <c r="AJ25" s="18" t="str">
        <f>IF(AL35=AH34,AH36,IF(AL35=AH36,AH34," "))</f>
        <v>Esser,Patrick</v>
      </c>
      <c r="AK25" s="19"/>
      <c r="AL25" s="19"/>
      <c r="AM25" s="19"/>
      <c r="AN25" s="19"/>
      <c r="AO25" s="20"/>
      <c r="AP25" s="3"/>
    </row>
    <row r="26" spans="2:42" ht="19.5" customHeight="1" thickBot="1" thickTop="1">
      <c r="B26" s="55" t="s">
        <v>31</v>
      </c>
      <c r="C26" s="44">
        <v>9</v>
      </c>
      <c r="D26" s="45" t="str">
        <f>+D11</f>
        <v>Esser,Patrick</v>
      </c>
      <c r="E26" s="46" t="str">
        <f>+B11</f>
        <v>R</v>
      </c>
      <c r="F26" s="47">
        <f>+C11</f>
        <v>5</v>
      </c>
      <c r="G26" s="56"/>
      <c r="H26" s="57"/>
      <c r="I26" s="58"/>
      <c r="J26" s="59"/>
      <c r="K26" s="60" t="str">
        <f>+D25</f>
        <v>Seher,Jan-Marten</v>
      </c>
      <c r="L26" s="49"/>
      <c r="M26" s="49"/>
      <c r="N26" s="49"/>
      <c r="O26" s="49"/>
      <c r="P26" s="49"/>
      <c r="Q26" s="49"/>
      <c r="R26" s="49"/>
      <c r="S26" s="53"/>
      <c r="T26" s="52"/>
      <c r="U26" s="53"/>
      <c r="V26" s="61" t="s">
        <v>33</v>
      </c>
      <c r="W26" s="62"/>
      <c r="X26" s="62"/>
      <c r="Y26" s="63"/>
      <c r="Z26" s="64" t="str">
        <f>+D26</f>
        <v>Esser,Patrick</v>
      </c>
      <c r="AA26" s="64"/>
      <c r="AB26" s="64"/>
      <c r="AC26" s="64"/>
      <c r="AD26" s="64"/>
      <c r="AE26" s="64"/>
      <c r="AF26" s="64"/>
      <c r="AG26" s="64"/>
      <c r="AH26" s="64"/>
      <c r="AI26" s="41" t="s">
        <v>34</v>
      </c>
      <c r="AJ26" s="18" t="str">
        <f>IF(AD28=Z26,Z30,IF(AD28=Z30,Z26," "))</f>
        <v>Lucke,Christian</v>
      </c>
      <c r="AK26" s="19"/>
      <c r="AL26" s="19"/>
      <c r="AM26" s="19"/>
      <c r="AN26" s="19"/>
      <c r="AO26" s="20"/>
      <c r="AP26" s="3"/>
    </row>
    <row r="27" spans="2:42" ht="19.5" customHeight="1" thickBot="1" thickTop="1">
      <c r="B27" s="65"/>
      <c r="C27" s="44">
        <v>5</v>
      </c>
      <c r="D27" s="45" t="str">
        <f>D9</f>
        <v>Cieminski,Daniel</v>
      </c>
      <c r="E27" s="66" t="str">
        <f>+B9</f>
        <v>R</v>
      </c>
      <c r="F27" s="67">
        <f>+C9</f>
        <v>3</v>
      </c>
      <c r="G27" s="48" t="str">
        <f>+D27</f>
        <v>Cieminski,Daniel</v>
      </c>
      <c r="H27" s="48"/>
      <c r="I27" s="49"/>
      <c r="J27" s="68"/>
      <c r="K27" s="49"/>
      <c r="L27" s="58"/>
      <c r="M27" s="58"/>
      <c r="N27" s="59"/>
      <c r="O27" s="49"/>
      <c r="P27" s="49"/>
      <c r="Q27" s="49"/>
      <c r="R27" s="49"/>
      <c r="S27" s="53"/>
      <c r="T27" s="52"/>
      <c r="U27" s="53"/>
      <c r="V27" s="69" t="str">
        <f>IF(K26=G25,G27,IF(K26=G27,G25," "))</f>
        <v>Cieminski,Daniel</v>
      </c>
      <c r="W27" s="69"/>
      <c r="X27" s="69"/>
      <c r="Y27" s="70"/>
      <c r="Z27" s="71"/>
      <c r="AA27" s="72"/>
      <c r="AB27" s="72"/>
      <c r="AC27" s="73"/>
      <c r="AD27" s="64"/>
      <c r="AE27" s="64"/>
      <c r="AF27" s="64"/>
      <c r="AG27" s="64"/>
      <c r="AH27" s="64"/>
      <c r="AI27" s="74" t="s">
        <v>35</v>
      </c>
      <c r="AJ27" s="18" t="str">
        <f>IF(AD37=Z35,Z39,IF(AD37=Z39,Z35," "))</f>
        <v>Kastrup,Andreas</v>
      </c>
      <c r="AK27" s="19"/>
      <c r="AL27" s="19"/>
      <c r="AM27" s="19"/>
      <c r="AN27" s="19"/>
      <c r="AO27" s="20"/>
      <c r="AP27" s="3"/>
    </row>
    <row r="28" spans="2:42" ht="19.5" customHeight="1" thickBot="1" thickTop="1">
      <c r="B28" s="75"/>
      <c r="C28" s="76">
        <v>13</v>
      </c>
      <c r="D28" s="77" t="str">
        <f>+D15</f>
        <v> </v>
      </c>
      <c r="E28" s="78" t="str">
        <f>+B15</f>
        <v>gs</v>
      </c>
      <c r="F28" s="79" t="str">
        <f>+C15</f>
        <v> </v>
      </c>
      <c r="G28" s="56"/>
      <c r="H28" s="57"/>
      <c r="I28" s="58"/>
      <c r="J28" s="49"/>
      <c r="K28" s="49"/>
      <c r="L28" s="49"/>
      <c r="M28" s="49"/>
      <c r="N28" s="80"/>
      <c r="O28" s="49" t="str">
        <f>+D25</f>
        <v>Seher,Jan-Marten</v>
      </c>
      <c r="P28" s="49"/>
      <c r="Q28" s="49"/>
      <c r="R28" s="49"/>
      <c r="S28" s="53"/>
      <c r="T28" s="52"/>
      <c r="U28" s="53"/>
      <c r="V28" s="10" t="s">
        <v>37</v>
      </c>
      <c r="W28" s="54"/>
      <c r="X28" s="54"/>
      <c r="Y28" s="54"/>
      <c r="Z28" s="64"/>
      <c r="AA28" s="64"/>
      <c r="AB28" s="81" t="s">
        <v>35</v>
      </c>
      <c r="AC28" s="82"/>
      <c r="AD28" s="64" t="str">
        <f>+D26</f>
        <v>Esser,Patrick</v>
      </c>
      <c r="AE28" s="64"/>
      <c r="AF28" s="64"/>
      <c r="AG28" s="64"/>
      <c r="AH28" s="64"/>
      <c r="AI28" s="11"/>
      <c r="AJ28" s="11"/>
      <c r="AK28" s="11"/>
      <c r="AL28" s="11"/>
      <c r="AM28" s="11"/>
      <c r="AN28" s="11"/>
      <c r="AO28" s="11"/>
      <c r="AP28" s="3"/>
    </row>
    <row r="29" spans="2:42" ht="19.5" customHeight="1" thickBot="1" thickTop="1">
      <c r="B29" s="43"/>
      <c r="C29" s="44">
        <v>3</v>
      </c>
      <c r="D29" s="45" t="str">
        <f>+D8</f>
        <v>Lucke,Christian</v>
      </c>
      <c r="E29" s="46" t="str">
        <f>+B8</f>
        <v>R</v>
      </c>
      <c r="F29" s="47">
        <f>+C8</f>
        <v>2</v>
      </c>
      <c r="G29" s="48" t="str">
        <f>+D29</f>
        <v>Lucke,Christian</v>
      </c>
      <c r="H29" s="48"/>
      <c r="I29" s="49"/>
      <c r="J29" s="49"/>
      <c r="K29" s="49"/>
      <c r="L29" s="49"/>
      <c r="M29" s="83" t="s">
        <v>38</v>
      </c>
      <c r="N29" s="80"/>
      <c r="O29" s="84"/>
      <c r="P29" s="58"/>
      <c r="Q29" s="58"/>
      <c r="R29" s="59"/>
      <c r="S29" s="53"/>
      <c r="T29" s="52"/>
      <c r="U29" s="53"/>
      <c r="V29" s="54" t="str">
        <f>IF(K30=D29,D30,IF(K30=D30,D29,IF(K30=D31,D32,IF(K30=D32,D31," "))))</f>
        <v> </v>
      </c>
      <c r="W29" s="54"/>
      <c r="X29" s="54"/>
      <c r="Y29" s="54"/>
      <c r="Z29" s="64"/>
      <c r="AA29" s="64"/>
      <c r="AB29" s="64"/>
      <c r="AC29" s="82"/>
      <c r="AD29" s="71"/>
      <c r="AE29" s="72"/>
      <c r="AF29" s="72"/>
      <c r="AG29" s="73"/>
      <c r="AH29" s="64" t="s">
        <v>5</v>
      </c>
      <c r="AI29" s="11"/>
      <c r="AJ29" s="11"/>
      <c r="AK29" s="11"/>
      <c r="AL29" s="11"/>
      <c r="AM29" s="11"/>
      <c r="AN29" s="11"/>
      <c r="AO29" s="11"/>
      <c r="AP29" s="3"/>
    </row>
    <row r="30" spans="2:41" ht="19.5" customHeight="1" thickBot="1" thickTop="1">
      <c r="B30" s="55" t="s">
        <v>1</v>
      </c>
      <c r="C30" s="44">
        <v>11</v>
      </c>
      <c r="D30" s="45" t="str">
        <f>+D16</f>
        <v> </v>
      </c>
      <c r="E30" s="46" t="str">
        <f>+B16</f>
        <v>gs</v>
      </c>
      <c r="F30" s="47" t="str">
        <f>+C16</f>
        <v> </v>
      </c>
      <c r="G30" s="56"/>
      <c r="H30" s="57"/>
      <c r="I30" s="58"/>
      <c r="J30" s="59"/>
      <c r="K30" s="60" t="str">
        <f>+D31</f>
        <v>Siegel,Patrick</v>
      </c>
      <c r="L30" s="49"/>
      <c r="M30" s="49"/>
      <c r="N30" s="68"/>
      <c r="O30" s="49"/>
      <c r="P30" s="49"/>
      <c r="Q30" s="49"/>
      <c r="R30" s="80"/>
      <c r="S30" s="53"/>
      <c r="T30" s="52"/>
      <c r="U30" s="53"/>
      <c r="V30" s="61" t="s">
        <v>39</v>
      </c>
      <c r="W30" s="62"/>
      <c r="X30" s="62"/>
      <c r="Y30" s="63"/>
      <c r="Z30" s="64" t="str">
        <f>+D29</f>
        <v>Lucke,Christian</v>
      </c>
      <c r="AA30" s="64"/>
      <c r="AB30" s="64"/>
      <c r="AC30" s="85"/>
      <c r="AD30" s="64"/>
      <c r="AE30" s="64"/>
      <c r="AF30" s="81" t="s">
        <v>40</v>
      </c>
      <c r="AG30" s="82"/>
      <c r="AH30" s="64" t="str">
        <f>+D39</f>
        <v>Holst,Torulv</v>
      </c>
      <c r="AI30" s="11"/>
      <c r="AJ30" s="11"/>
      <c r="AK30" s="11"/>
      <c r="AL30" s="11"/>
      <c r="AM30" s="11"/>
      <c r="AN30" s="11"/>
      <c r="AO30" s="11"/>
    </row>
    <row r="31" spans="2:41" ht="19.5" customHeight="1" thickBot="1" thickTop="1">
      <c r="B31" s="86"/>
      <c r="C31" s="44">
        <v>7</v>
      </c>
      <c r="D31" s="45" t="str">
        <f>+D5</f>
        <v>Siegel,Patrick</v>
      </c>
      <c r="E31" s="66" t="str">
        <f>+B5</f>
        <v>W</v>
      </c>
      <c r="F31" s="47">
        <f>+C5</f>
        <v>4</v>
      </c>
      <c r="G31" s="48" t="str">
        <f>+D31</f>
        <v>Siegel,Patrick</v>
      </c>
      <c r="H31" s="48"/>
      <c r="I31" s="49"/>
      <c r="J31" s="68"/>
      <c r="K31" s="49"/>
      <c r="L31" s="58"/>
      <c r="M31" s="58"/>
      <c r="N31" s="49"/>
      <c r="O31" s="49"/>
      <c r="P31" s="49"/>
      <c r="Q31" s="49"/>
      <c r="R31" s="80"/>
      <c r="S31" s="53"/>
      <c r="T31" s="52"/>
      <c r="U31" s="53"/>
      <c r="V31" s="69" t="str">
        <f>IF(K30=G29,G31,IF(K30=G31,G29," "))</f>
        <v>Lucke,Christian</v>
      </c>
      <c r="W31" s="69"/>
      <c r="X31" s="69"/>
      <c r="Y31" s="70"/>
      <c r="Z31" s="71"/>
      <c r="AA31" s="72"/>
      <c r="AB31" s="72"/>
      <c r="AC31" s="64"/>
      <c r="AD31" s="64"/>
      <c r="AE31" s="64"/>
      <c r="AF31" s="87"/>
      <c r="AG31" s="82"/>
      <c r="AH31" s="71"/>
      <c r="AI31" s="88"/>
      <c r="AJ31" s="88"/>
      <c r="AK31" s="89"/>
      <c r="AL31" s="11"/>
      <c r="AM31" s="11"/>
      <c r="AN31" s="11"/>
      <c r="AO31" s="11"/>
    </row>
    <row r="32" spans="2:41" ht="19.5" customHeight="1" thickBot="1" thickTop="1">
      <c r="B32" s="86"/>
      <c r="C32" s="76">
        <v>15</v>
      </c>
      <c r="D32" s="77" t="str">
        <f>+D12</f>
        <v> </v>
      </c>
      <c r="E32" s="78" t="str">
        <f>+B12</f>
        <v>gs</v>
      </c>
      <c r="F32" s="79" t="str">
        <f>+C12</f>
        <v> </v>
      </c>
      <c r="G32" s="56"/>
      <c r="H32" s="57"/>
      <c r="I32" s="58"/>
      <c r="J32" s="49"/>
      <c r="K32" s="49"/>
      <c r="L32" s="49"/>
      <c r="M32" s="49"/>
      <c r="N32" s="49"/>
      <c r="O32" s="49" t="str">
        <f>+D33</f>
        <v>Launhardt,Jan</v>
      </c>
      <c r="P32" s="49"/>
      <c r="Q32" s="49"/>
      <c r="R32" s="80"/>
      <c r="S32" s="53"/>
      <c r="T32" s="52"/>
      <c r="U32" s="53"/>
      <c r="V32" s="10" t="s">
        <v>42</v>
      </c>
      <c r="W32" s="54"/>
      <c r="X32" s="54"/>
      <c r="Y32" s="54"/>
      <c r="Z32" s="54"/>
      <c r="AA32" s="54"/>
      <c r="AB32" s="54"/>
      <c r="AC32" s="54"/>
      <c r="AD32" s="69" t="str">
        <f>IF(O36=K34,K38,IF(O36=K38,K34," "))</f>
        <v>Holst,Torulv</v>
      </c>
      <c r="AE32" s="69"/>
      <c r="AF32" s="69"/>
      <c r="AG32" s="70"/>
      <c r="AH32" s="54"/>
      <c r="AI32" s="11"/>
      <c r="AJ32" s="11"/>
      <c r="AK32" s="90" t="s">
        <v>24</v>
      </c>
      <c r="AL32" s="11"/>
      <c r="AM32" s="11"/>
      <c r="AN32" s="11"/>
      <c r="AO32" s="11"/>
    </row>
    <row r="33" spans="2:41" ht="19.5" customHeight="1" thickBot="1" thickTop="1">
      <c r="B33" s="91"/>
      <c r="C33" s="44">
        <v>2</v>
      </c>
      <c r="D33" s="45" t="str">
        <f>+D7</f>
        <v>Launhardt,Jan</v>
      </c>
      <c r="E33" s="46" t="str">
        <f>+B7</f>
        <v>R</v>
      </c>
      <c r="F33" s="47">
        <f>+C7</f>
        <v>1</v>
      </c>
      <c r="G33" s="48" t="str">
        <f>+D33</f>
        <v>Launhardt,Jan</v>
      </c>
      <c r="H33" s="48"/>
      <c r="I33" s="49"/>
      <c r="J33" s="49"/>
      <c r="K33" s="49"/>
      <c r="L33" s="49"/>
      <c r="M33" s="49"/>
      <c r="N33" s="92" t="s">
        <v>15</v>
      </c>
      <c r="O33" s="84"/>
      <c r="P33" s="58"/>
      <c r="Q33" s="58"/>
      <c r="R33" s="59"/>
      <c r="S33" s="53"/>
      <c r="T33" s="52"/>
      <c r="U33" s="53"/>
      <c r="V33" s="54"/>
      <c r="W33" s="54"/>
      <c r="X33" s="54"/>
      <c r="Y33" s="54"/>
      <c r="Z33" s="54"/>
      <c r="AA33" s="54"/>
      <c r="AB33" s="54"/>
      <c r="AC33" s="93" t="s">
        <v>43</v>
      </c>
      <c r="AD33" s="54"/>
      <c r="AE33" s="54"/>
      <c r="AF33" s="54"/>
      <c r="AG33" s="54"/>
      <c r="AH33" s="94"/>
      <c r="AI33" s="95" t="s">
        <v>5</v>
      </c>
      <c r="AK33" s="11"/>
      <c r="AL33" s="11"/>
      <c r="AM33" s="11"/>
      <c r="AN33" s="11"/>
      <c r="AO33" s="11"/>
    </row>
    <row r="34" spans="2:41" ht="19.5" customHeight="1" thickBot="1" thickTop="1">
      <c r="B34" s="55" t="s">
        <v>44</v>
      </c>
      <c r="C34" s="44">
        <v>10</v>
      </c>
      <c r="D34" s="45" t="str">
        <f>+D6</f>
        <v>Kretschmann,Sven</v>
      </c>
      <c r="E34" s="46" t="str">
        <f>+B6</f>
        <v>W</v>
      </c>
      <c r="F34" s="47">
        <f>+C6</f>
        <v>5</v>
      </c>
      <c r="G34" s="56"/>
      <c r="H34" s="57"/>
      <c r="I34" s="58"/>
      <c r="J34" s="59"/>
      <c r="K34" s="60" t="str">
        <f>+D33</f>
        <v>Launhardt,Jan</v>
      </c>
      <c r="L34" s="49"/>
      <c r="M34" s="49"/>
      <c r="N34" s="49"/>
      <c r="O34" s="49"/>
      <c r="P34" s="49"/>
      <c r="Q34" s="49"/>
      <c r="R34" s="80"/>
      <c r="S34" s="53"/>
      <c r="T34" s="52"/>
      <c r="U34" s="53"/>
      <c r="V34" s="54" t="str">
        <f>IF(K34=D33,D34,IF(K34=D34,D33,IF(K34=D35,D36,IF(K34=D36,D35," "))))</f>
        <v>Kretschmann,Sven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4"/>
      <c r="AH34" s="96" t="str">
        <f>IF(AH30=AD28,AD32,IF(AH30=AD32,AD28," "))</f>
        <v>Esser,Patrick</v>
      </c>
      <c r="AI34" s="97"/>
      <c r="AJ34" s="98"/>
      <c r="AK34" s="97"/>
      <c r="AL34" s="11" t="s">
        <v>5</v>
      </c>
      <c r="AM34" s="11"/>
      <c r="AN34" s="11"/>
      <c r="AO34" s="11"/>
    </row>
    <row r="35" spans="2:41" ht="19.5" customHeight="1" thickBot="1" thickTop="1">
      <c r="B35" s="86"/>
      <c r="C35" s="44">
        <v>6</v>
      </c>
      <c r="D35" s="45" t="str">
        <f>+D4</f>
        <v>Kastrup,Andreas</v>
      </c>
      <c r="E35" s="66" t="str">
        <f>+B4</f>
        <v>W</v>
      </c>
      <c r="F35" s="47">
        <f>+C4</f>
        <v>3</v>
      </c>
      <c r="G35" s="48" t="str">
        <f>+D35</f>
        <v>Kastrup,Andreas</v>
      </c>
      <c r="H35" s="48"/>
      <c r="I35" s="49"/>
      <c r="J35" s="68"/>
      <c r="K35" s="49"/>
      <c r="L35" s="58"/>
      <c r="M35" s="58"/>
      <c r="N35" s="59"/>
      <c r="O35" s="49"/>
      <c r="P35" s="49"/>
      <c r="Q35" s="49"/>
      <c r="R35" s="80"/>
      <c r="S35" s="53"/>
      <c r="T35" s="52"/>
      <c r="U35" s="53"/>
      <c r="V35" s="61" t="s">
        <v>45</v>
      </c>
      <c r="W35" s="62"/>
      <c r="X35" s="62"/>
      <c r="Y35" s="63"/>
      <c r="Z35" s="64" t="str">
        <f>+D35</f>
        <v>Kastrup,Andreas</v>
      </c>
      <c r="AA35" s="64"/>
      <c r="AB35" s="64"/>
      <c r="AC35" s="64"/>
      <c r="AD35" s="64"/>
      <c r="AE35" s="64"/>
      <c r="AF35" s="64"/>
      <c r="AG35" s="64"/>
      <c r="AH35" s="62"/>
      <c r="AI35" s="62"/>
      <c r="AJ35" s="62"/>
      <c r="AK35" s="63"/>
      <c r="AL35" s="99" t="s">
        <v>5</v>
      </c>
      <c r="AM35" s="97"/>
      <c r="AN35" s="98"/>
      <c r="AO35" s="97"/>
    </row>
    <row r="36" spans="2:41" ht="19.5" customHeight="1" thickBot="1" thickTop="1">
      <c r="B36" s="86"/>
      <c r="C36" s="76">
        <v>14</v>
      </c>
      <c r="D36" s="77" t="str">
        <f>+D14</f>
        <v> </v>
      </c>
      <c r="E36" s="78" t="str">
        <f>+B14</f>
        <v>gs</v>
      </c>
      <c r="F36" s="79" t="str">
        <f>+C14</f>
        <v> </v>
      </c>
      <c r="G36" s="56"/>
      <c r="H36" s="57"/>
      <c r="I36" s="58"/>
      <c r="J36" s="49"/>
      <c r="K36" s="49"/>
      <c r="L36" s="49"/>
      <c r="M36" s="49"/>
      <c r="N36" s="80"/>
      <c r="O36" s="49" t="str">
        <f>+D33</f>
        <v>Launhardt,Jan</v>
      </c>
      <c r="P36" s="49"/>
      <c r="Q36" s="49"/>
      <c r="R36" s="68"/>
      <c r="S36" s="53"/>
      <c r="T36" s="52"/>
      <c r="U36" s="53"/>
      <c r="V36" s="69" t="str">
        <f>IF(K34=G33,G35,IF(K34=G35,G33," "))</f>
        <v>Kastrup,Andreas</v>
      </c>
      <c r="W36" s="69"/>
      <c r="X36" s="69"/>
      <c r="Y36" s="70"/>
      <c r="Z36" s="71"/>
      <c r="AA36" s="72"/>
      <c r="AB36" s="72"/>
      <c r="AC36" s="73"/>
      <c r="AD36" s="64"/>
      <c r="AE36" s="64"/>
      <c r="AF36" s="64"/>
      <c r="AG36" s="64"/>
      <c r="AH36" s="11" t="str">
        <f>IF(AH39=AD37,AD41,IF(AH39=AD41,AD37," "))</f>
        <v> </v>
      </c>
      <c r="AI36" s="11"/>
      <c r="AJ36" s="11"/>
      <c r="AK36" s="70"/>
      <c r="AL36" s="62"/>
      <c r="AM36" s="88"/>
      <c r="AN36" s="88"/>
      <c r="AO36" s="62"/>
    </row>
    <row r="37" spans="2:41" ht="19.5" customHeight="1" thickBot="1" thickTop="1">
      <c r="B37" s="43"/>
      <c r="C37" s="44">
        <v>4</v>
      </c>
      <c r="D37" s="45" t="str">
        <f>+D3</f>
        <v>Hurlin,Jonas</v>
      </c>
      <c r="E37" s="46" t="str">
        <f>+B3</f>
        <v>W</v>
      </c>
      <c r="F37" s="47">
        <f>+C3</f>
        <v>2</v>
      </c>
      <c r="G37" s="48" t="str">
        <f>+D37</f>
        <v>Hurlin,Jonas</v>
      </c>
      <c r="H37" s="48"/>
      <c r="I37" s="49"/>
      <c r="J37" s="49"/>
      <c r="K37" s="49"/>
      <c r="L37" s="49"/>
      <c r="M37" s="83" t="s">
        <v>46</v>
      </c>
      <c r="N37" s="80"/>
      <c r="O37" s="84"/>
      <c r="P37" s="58"/>
      <c r="Q37" s="58"/>
      <c r="R37" s="49"/>
      <c r="S37" s="53"/>
      <c r="T37" s="52"/>
      <c r="U37" s="53"/>
      <c r="V37" s="10" t="s">
        <v>47</v>
      </c>
      <c r="W37" s="54"/>
      <c r="X37" s="54"/>
      <c r="Y37" s="54"/>
      <c r="Z37" s="64"/>
      <c r="AA37" s="64"/>
      <c r="AB37" s="81" t="s">
        <v>35</v>
      </c>
      <c r="AC37" s="82"/>
      <c r="AD37" s="64" t="str">
        <f>+D37</f>
        <v>Hurlin,Jonas</v>
      </c>
      <c r="AE37" s="64"/>
      <c r="AF37" s="64"/>
      <c r="AG37" s="64"/>
      <c r="AH37" s="62"/>
      <c r="AI37" s="62"/>
      <c r="AJ37" s="62"/>
      <c r="AK37" s="11"/>
      <c r="AL37" s="11"/>
      <c r="AM37" s="11" t="s">
        <v>5</v>
      </c>
      <c r="AN37" s="11"/>
      <c r="AO37" s="90" t="s">
        <v>29</v>
      </c>
    </row>
    <row r="38" spans="2:41" ht="19.5" customHeight="1" thickBot="1" thickTop="1">
      <c r="B38" s="55" t="s">
        <v>48</v>
      </c>
      <c r="C38" s="44">
        <v>12</v>
      </c>
      <c r="D38" s="45" t="str">
        <f>+D17</f>
        <v> </v>
      </c>
      <c r="E38" s="46" t="str">
        <f>+B17</f>
        <v>gs</v>
      </c>
      <c r="F38" s="47" t="str">
        <f>+C17</f>
        <v> </v>
      </c>
      <c r="G38" s="56"/>
      <c r="H38" s="57"/>
      <c r="I38" s="58"/>
      <c r="J38" s="59"/>
      <c r="K38" s="60" t="str">
        <f>+D39</f>
        <v>Holst,Torulv</v>
      </c>
      <c r="L38" s="49"/>
      <c r="M38" s="49"/>
      <c r="N38" s="68"/>
      <c r="O38" s="49"/>
      <c r="P38" s="49"/>
      <c r="Q38" s="49"/>
      <c r="R38" s="49"/>
      <c r="S38" s="100"/>
      <c r="T38" s="52"/>
      <c r="U38" s="53"/>
      <c r="V38" s="54" t="str">
        <f>IF(K38=D37,D38,IF(K38=D38,D37,IF(K38=D39,D40,IF(K38=D40,D39," "))))</f>
        <v> </v>
      </c>
      <c r="W38" s="54"/>
      <c r="X38" s="54"/>
      <c r="Y38" s="54"/>
      <c r="Z38" s="64"/>
      <c r="AA38" s="64"/>
      <c r="AB38" s="64"/>
      <c r="AC38" s="82"/>
      <c r="AD38" s="71"/>
      <c r="AE38" s="72"/>
      <c r="AF38" s="72"/>
      <c r="AG38" s="73"/>
      <c r="AH38" s="54"/>
      <c r="AI38" s="11"/>
      <c r="AJ38" s="11"/>
      <c r="AK38" s="11"/>
      <c r="AL38" s="11"/>
      <c r="AM38" s="11"/>
      <c r="AN38" s="11"/>
      <c r="AO38" s="11"/>
    </row>
    <row r="39" spans="2:41" ht="19.5" customHeight="1" thickBot="1" thickTop="1">
      <c r="B39" s="86"/>
      <c r="C39" s="44">
        <v>8</v>
      </c>
      <c r="D39" s="45" t="str">
        <f>+D10</f>
        <v>Holst,Torulv</v>
      </c>
      <c r="E39" s="66" t="str">
        <f>+B10</f>
        <v>R</v>
      </c>
      <c r="F39" s="67">
        <f>+C10</f>
        <v>4</v>
      </c>
      <c r="G39" s="48" t="str">
        <f>+D39</f>
        <v>Holst,Torulv</v>
      </c>
      <c r="H39" s="48"/>
      <c r="I39" s="49"/>
      <c r="J39" s="68"/>
      <c r="K39" s="49"/>
      <c r="L39" s="58"/>
      <c r="M39" s="58"/>
      <c r="N39" s="49"/>
      <c r="O39" s="49"/>
      <c r="P39" s="49"/>
      <c r="Q39" s="49"/>
      <c r="R39" s="49"/>
      <c r="S39" s="100"/>
      <c r="T39" s="52"/>
      <c r="U39" s="53"/>
      <c r="V39" s="61" t="s">
        <v>49</v>
      </c>
      <c r="W39" s="62"/>
      <c r="X39" s="62"/>
      <c r="Y39" s="63"/>
      <c r="Z39" s="64" t="str">
        <f>+D37</f>
        <v>Hurlin,Jonas</v>
      </c>
      <c r="AA39" s="64"/>
      <c r="AB39" s="64"/>
      <c r="AC39" s="85"/>
      <c r="AD39" s="64"/>
      <c r="AE39" s="64"/>
      <c r="AF39" s="81" t="s">
        <v>40</v>
      </c>
      <c r="AG39" s="82"/>
      <c r="AH39" s="99" t="s">
        <v>150</v>
      </c>
      <c r="AI39" s="11"/>
      <c r="AJ39" s="11"/>
      <c r="AK39" s="11"/>
      <c r="AL39" s="11"/>
      <c r="AM39" s="11"/>
      <c r="AN39" s="11"/>
      <c r="AO39" s="11"/>
    </row>
    <row r="40" spans="2:41" ht="19.5" customHeight="1" thickBot="1" thickTop="1">
      <c r="B40" s="75"/>
      <c r="C40" s="76">
        <v>16</v>
      </c>
      <c r="D40" s="77" t="str">
        <f>+D13</f>
        <v> </v>
      </c>
      <c r="E40" s="78" t="str">
        <f>+B13</f>
        <v>gs</v>
      </c>
      <c r="F40" s="79" t="str">
        <f>+C13</f>
        <v> </v>
      </c>
      <c r="G40" s="56"/>
      <c r="H40" s="57"/>
      <c r="I40" s="58"/>
      <c r="J40" s="49"/>
      <c r="K40" s="49"/>
      <c r="L40" s="49"/>
      <c r="M40" s="49"/>
      <c r="N40" s="49"/>
      <c r="O40" s="49" t="s">
        <v>5</v>
      </c>
      <c r="P40" s="49"/>
      <c r="Q40" s="49"/>
      <c r="R40" s="49"/>
      <c r="S40" s="100"/>
      <c r="T40" s="52"/>
      <c r="U40" s="53"/>
      <c r="V40" s="69" t="str">
        <f>IF(K38=G37,G39,IF(K38=G39,G37," "))</f>
        <v>Hurlin,Jonas</v>
      </c>
      <c r="W40" s="69"/>
      <c r="X40" s="69"/>
      <c r="Y40" s="70"/>
      <c r="Z40" s="71"/>
      <c r="AA40" s="72"/>
      <c r="AB40" s="72"/>
      <c r="AC40" s="64"/>
      <c r="AD40" s="64"/>
      <c r="AE40" s="64"/>
      <c r="AF40" s="101"/>
      <c r="AG40" s="82"/>
      <c r="AH40" s="62"/>
      <c r="AI40" s="88"/>
      <c r="AJ40" s="88"/>
      <c r="AK40" s="89"/>
      <c r="AL40" s="11"/>
      <c r="AM40" s="11"/>
      <c r="AN40" s="11"/>
      <c r="AO40" s="11"/>
    </row>
    <row r="41" spans="7:41" ht="19.5" customHeight="1" thickBot="1">
      <c r="G41" s="102"/>
      <c r="H41" s="102"/>
      <c r="I41" s="53"/>
      <c r="J41" s="53"/>
      <c r="K41" s="53"/>
      <c r="L41" s="53"/>
      <c r="M41" s="53"/>
      <c r="N41" s="100"/>
      <c r="O41" s="100"/>
      <c r="P41" s="100"/>
      <c r="Q41" s="100"/>
      <c r="R41" s="100"/>
      <c r="S41" s="100"/>
      <c r="T41" s="52"/>
      <c r="U41" s="53"/>
      <c r="V41" s="10" t="s">
        <v>50</v>
      </c>
      <c r="W41" s="54"/>
      <c r="X41" s="54"/>
      <c r="Y41" s="54"/>
      <c r="Z41" s="54"/>
      <c r="AA41" s="54"/>
      <c r="AB41" s="54"/>
      <c r="AC41" s="54"/>
      <c r="AD41" s="103" t="str">
        <f>IF(O28=K26,K30,IF(O28=K30,K26," "))</f>
        <v>Siegel,Patrick</v>
      </c>
      <c r="AE41" s="69"/>
      <c r="AF41" s="69"/>
      <c r="AG41" s="70"/>
      <c r="AH41" s="54"/>
      <c r="AI41" s="11"/>
      <c r="AJ41" s="11"/>
      <c r="AK41" s="90" t="s">
        <v>24</v>
      </c>
      <c r="AL41" s="11"/>
      <c r="AM41" s="11"/>
      <c r="AN41" s="11"/>
      <c r="AO41" s="11"/>
    </row>
    <row r="42" spans="7:41" ht="19.5" customHeight="1" thickTop="1">
      <c r="G42" t="s">
        <v>5</v>
      </c>
      <c r="S42" s="104"/>
      <c r="T42" s="104"/>
      <c r="U42" s="104"/>
      <c r="V42" s="10"/>
      <c r="W42" s="11"/>
      <c r="X42" s="11"/>
      <c r="Y42" s="11"/>
      <c r="Z42" s="10"/>
      <c r="AA42" s="11"/>
      <c r="AB42" s="10"/>
      <c r="AC42" s="93" t="s">
        <v>51</v>
      </c>
      <c r="AD42" s="11"/>
      <c r="AE42" s="11"/>
      <c r="AF42" s="11"/>
      <c r="AG42" s="11"/>
      <c r="AH42" s="11"/>
      <c r="AI42" s="95" t="s">
        <v>5</v>
      </c>
      <c r="AK42" s="11"/>
      <c r="AL42" s="105"/>
      <c r="AM42" s="105"/>
      <c r="AN42" s="105"/>
      <c r="AO42" s="105"/>
    </row>
    <row r="43" spans="19:38" ht="13.5" customHeight="1">
      <c r="S43" s="104"/>
      <c r="T43" s="104"/>
      <c r="U43" s="104"/>
      <c r="V43" s="106"/>
      <c r="W43" s="104"/>
      <c r="X43" s="104"/>
      <c r="Y43" s="104"/>
      <c r="Z43" s="106"/>
      <c r="AA43" s="104"/>
      <c r="AB43" s="104"/>
      <c r="AC43" s="104"/>
      <c r="AD43" s="104"/>
      <c r="AE43" s="104"/>
      <c r="AF43" s="104"/>
      <c r="AG43" s="107"/>
      <c r="AH43" s="104"/>
      <c r="AI43" s="104" t="s">
        <v>5</v>
      </c>
      <c r="AJ43" s="104"/>
      <c r="AK43" s="104"/>
      <c r="AL43" s="104"/>
    </row>
    <row r="44" spans="7:38" ht="13.5" customHeight="1">
      <c r="G44" t="s">
        <v>5</v>
      </c>
      <c r="O44" t="s">
        <v>5</v>
      </c>
      <c r="S44" s="104"/>
      <c r="T44" s="104"/>
      <c r="U44" s="104"/>
      <c r="V44"/>
      <c r="W44" s="104"/>
      <c r="X44" s="104"/>
      <c r="Y44" s="104"/>
      <c r="Z44" s="106"/>
      <c r="AA44" s="104"/>
      <c r="AB44" s="104"/>
      <c r="AC44" s="104"/>
      <c r="AD44" s="104"/>
      <c r="AE44" s="104"/>
      <c r="AF44" s="104"/>
      <c r="AG44" s="108"/>
      <c r="AH44" s="104"/>
      <c r="AI44" s="104"/>
      <c r="AJ44" s="104"/>
      <c r="AK44" s="104"/>
      <c r="AL44" s="104"/>
    </row>
    <row r="45" spans="19:38" ht="13.5" customHeight="1">
      <c r="S45" s="104"/>
      <c r="T45" s="104"/>
      <c r="U45" s="104"/>
      <c r="V45" s="106"/>
      <c r="W45" s="104"/>
      <c r="X45" s="104"/>
      <c r="Y45" s="104"/>
      <c r="Z45" s="106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</row>
    <row r="46" spans="19:38" ht="13.5" customHeight="1">
      <c r="S46" s="104"/>
      <c r="T46" s="104"/>
      <c r="U46" s="104"/>
      <c r="V46" s="106"/>
      <c r="W46" s="104"/>
      <c r="X46" s="104"/>
      <c r="Y46" s="104"/>
      <c r="Z46" s="106"/>
      <c r="AA46" s="104"/>
      <c r="AB46" s="104"/>
      <c r="AC46" s="108"/>
      <c r="AD46" s="104"/>
      <c r="AE46" s="104"/>
      <c r="AF46" s="104"/>
      <c r="AG46" s="104"/>
      <c r="AH46" s="104"/>
      <c r="AI46" s="104"/>
      <c r="AJ46" s="109" t="s">
        <v>5</v>
      </c>
      <c r="AK46" s="110"/>
      <c r="AL46" s="104"/>
    </row>
    <row r="47" spans="19:38" ht="13.5" customHeight="1">
      <c r="S47" s="111"/>
      <c r="T47" s="104"/>
      <c r="U47" s="104"/>
      <c r="V47" s="106"/>
      <c r="W47" s="104"/>
      <c r="X47" s="104"/>
      <c r="Y47" s="104"/>
      <c r="Z47" s="106"/>
      <c r="AA47" s="104"/>
      <c r="AB47" s="104"/>
      <c r="AC47" s="112"/>
      <c r="AD47" s="104"/>
      <c r="AE47" s="104"/>
      <c r="AF47" s="104"/>
      <c r="AG47" s="104"/>
      <c r="AH47" s="104"/>
      <c r="AI47" s="3"/>
      <c r="AJ47" s="3"/>
      <c r="AK47" s="3"/>
      <c r="AL47" s="3"/>
    </row>
    <row r="48" spans="7:38" ht="13.5" customHeight="1">
      <c r="G48" t="s">
        <v>5</v>
      </c>
      <c r="S48" s="104"/>
      <c r="T48" s="104"/>
      <c r="U48" s="104"/>
      <c r="V48" s="106"/>
      <c r="W48" s="104"/>
      <c r="X48" s="104"/>
      <c r="Y48" s="104"/>
      <c r="Z48" s="106"/>
      <c r="AA48" s="104"/>
      <c r="AB48" s="104"/>
      <c r="AC48" s="108"/>
      <c r="AD48" s="104"/>
      <c r="AE48" s="104"/>
      <c r="AF48" s="104"/>
      <c r="AG48" s="104"/>
      <c r="AH48" s="104"/>
      <c r="AI48" s="3"/>
      <c r="AJ48" s="3"/>
      <c r="AK48" s="3"/>
      <c r="AL48" s="3"/>
    </row>
    <row r="49" spans="19:38" ht="13.5" customHeight="1">
      <c r="S49" s="104"/>
      <c r="T49" s="104"/>
      <c r="U49" s="104"/>
      <c r="V49" s="106"/>
      <c r="W49" s="104"/>
      <c r="X49" s="104"/>
      <c r="Y49" s="104"/>
      <c r="Z49" s="106"/>
      <c r="AA49" s="104"/>
      <c r="AB49" s="104"/>
      <c r="AC49" s="104"/>
      <c r="AD49" s="104"/>
      <c r="AE49" s="104"/>
      <c r="AF49" s="104"/>
      <c r="AG49" s="104"/>
      <c r="AH49" s="104"/>
      <c r="AI49" s="3"/>
      <c r="AJ49" s="3"/>
      <c r="AK49" s="3"/>
      <c r="AL49" s="3"/>
    </row>
    <row r="50" spans="11:38" ht="13.5" customHeight="1">
      <c r="K50" t="s">
        <v>5</v>
      </c>
      <c r="S50" s="104"/>
      <c r="T50" s="104"/>
      <c r="U50" s="104"/>
      <c r="V50" s="106"/>
      <c r="W50" s="104"/>
      <c r="X50" s="104"/>
      <c r="Y50" s="104"/>
      <c r="Z50" s="106"/>
      <c r="AA50" s="104"/>
      <c r="AB50" s="104"/>
      <c r="AC50" s="104"/>
      <c r="AD50" s="104"/>
      <c r="AE50" s="104"/>
      <c r="AF50" s="104"/>
      <c r="AG50" s="104"/>
      <c r="AH50" s="104"/>
      <c r="AI50" s="3"/>
      <c r="AJ50" s="3"/>
      <c r="AK50" s="3"/>
      <c r="AL50" s="3"/>
    </row>
    <row r="51" spans="19:38" ht="13.5" customHeight="1">
      <c r="S51" s="104"/>
      <c r="T51" s="104"/>
      <c r="U51" s="104"/>
      <c r="V51" s="106"/>
      <c r="W51" s="104"/>
      <c r="X51" s="104"/>
      <c r="Y51" s="104"/>
      <c r="Z51" s="106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7:33" ht="13.5" customHeight="1">
      <c r="G52" t="s">
        <v>5</v>
      </c>
      <c r="N52" s="3"/>
      <c r="O52" s="3"/>
      <c r="P52" s="3"/>
      <c r="Q52" s="3"/>
      <c r="R52" s="3"/>
      <c r="S52" s="104"/>
      <c r="T52" s="104"/>
      <c r="U52" s="104"/>
      <c r="V52" s="106"/>
      <c r="W52" s="104"/>
      <c r="X52" s="104"/>
      <c r="Y52" s="104"/>
      <c r="Z52" s="106"/>
      <c r="AA52" s="104"/>
      <c r="AB52" s="104"/>
      <c r="AC52" s="104"/>
      <c r="AD52" s="104"/>
      <c r="AE52" s="104"/>
      <c r="AF52" s="104"/>
      <c r="AG52" s="104"/>
    </row>
    <row r="53" spans="22:33" ht="13.5" customHeight="1">
      <c r="V53" s="106"/>
      <c r="W53" s="104"/>
      <c r="X53" s="104"/>
      <c r="Y53" s="104"/>
      <c r="Z53" s="106"/>
      <c r="AA53" s="104"/>
      <c r="AB53" s="104"/>
      <c r="AC53" s="104"/>
      <c r="AD53" s="104"/>
      <c r="AE53" s="104"/>
      <c r="AF53" s="104"/>
      <c r="AG53" s="104"/>
    </row>
    <row r="54" spans="7:38" ht="13.5" customHeight="1">
      <c r="G54" s="3"/>
      <c r="H54" s="3"/>
      <c r="I54" s="3"/>
      <c r="J54" s="3"/>
      <c r="K54" s="3"/>
      <c r="L54" s="3"/>
      <c r="M54" s="3"/>
      <c r="V54" s="106"/>
      <c r="W54" s="104"/>
      <c r="X54" s="104"/>
      <c r="Y54" s="104"/>
      <c r="Z54" s="106"/>
      <c r="AA54" s="104"/>
      <c r="AB54" s="104"/>
      <c r="AC54" s="104"/>
      <c r="AD54" s="104"/>
      <c r="AE54" s="104"/>
      <c r="AF54" s="104"/>
      <c r="AG54" s="104"/>
      <c r="AH54" s="104"/>
      <c r="AI54" s="3"/>
      <c r="AJ54" s="3"/>
      <c r="AK54" s="3"/>
      <c r="AL54" s="3"/>
    </row>
  </sheetData>
  <sheetProtection password="C176" sheet="1" objects="1" scenarios="1"/>
  <printOptions/>
  <pageMargins left="0.24" right="0" top="0.32" bottom="0.25" header="0.5118110236220472" footer="0.28"/>
  <pageSetup horizontalDpi="180" verticalDpi="180" orientation="landscape" paperSize="9" scale="120" r:id="rId1"/>
  <headerFooter alignWithMargins="0">
    <oddFooter>&amp;L&amp;6M.Bazynski,10/98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75" zoomScaleNormal="75" workbookViewId="0" topLeftCell="A4">
      <selection activeCell="B7" sqref="B7"/>
    </sheetView>
  </sheetViews>
  <sheetFormatPr defaultColWidth="11.421875" defaultRowHeight="12.75"/>
  <cols>
    <col min="1" max="1" width="3.28125" style="116" customWidth="1"/>
    <col min="2" max="2" width="25.57421875" style="116" customWidth="1"/>
    <col min="3" max="3" width="24.421875" style="116" customWidth="1"/>
    <col min="4" max="4" width="3.7109375" style="116" customWidth="1"/>
    <col min="5" max="5" width="4.421875" style="116" customWidth="1"/>
    <col min="6" max="19" width="4.28125" style="116" customWidth="1"/>
    <col min="20" max="16384" width="11.421875" style="116" customWidth="1"/>
  </cols>
  <sheetData>
    <row r="1" spans="1:11" ht="13.5" thickBot="1">
      <c r="A1" s="113" t="s">
        <v>0</v>
      </c>
      <c r="B1" s="115" t="s">
        <v>3</v>
      </c>
      <c r="C1" s="113" t="s">
        <v>57</v>
      </c>
      <c r="D1" s="113" t="s">
        <v>11</v>
      </c>
      <c r="J1" s="117"/>
      <c r="K1" s="117"/>
    </row>
    <row r="2" spans="1:11" ht="12.75">
      <c r="A2" s="120">
        <v>1</v>
      </c>
      <c r="B2" s="121" t="s">
        <v>5</v>
      </c>
      <c r="C2" s="122" t="s">
        <v>5</v>
      </c>
      <c r="D2" s="118">
        <v>1</v>
      </c>
      <c r="F2" s="123"/>
      <c r="G2" s="124"/>
      <c r="H2" s="125"/>
      <c r="J2" s="117"/>
      <c r="K2" s="117"/>
    </row>
    <row r="3" spans="1:11" ht="15">
      <c r="A3" s="120">
        <v>2</v>
      </c>
      <c r="B3" s="121" t="s">
        <v>5</v>
      </c>
      <c r="C3" s="122" t="s">
        <v>5</v>
      </c>
      <c r="D3" s="118">
        <v>2</v>
      </c>
      <c r="F3" s="244" t="s">
        <v>83</v>
      </c>
      <c r="G3" s="155"/>
      <c r="H3" s="156"/>
      <c r="J3" s="117"/>
      <c r="K3" s="117"/>
    </row>
    <row r="4" spans="1:11" ht="12.75">
      <c r="A4" s="120">
        <v>3</v>
      </c>
      <c r="B4" s="121" t="s">
        <v>5</v>
      </c>
      <c r="C4" s="122" t="s">
        <v>5</v>
      </c>
      <c r="D4" s="129">
        <v>3</v>
      </c>
      <c r="F4" s="131"/>
      <c r="G4" s="132"/>
      <c r="H4" s="133"/>
      <c r="J4" s="117"/>
      <c r="K4" s="117"/>
    </row>
    <row r="5" spans="1:11" ht="13.5" thickBot="1">
      <c r="A5" s="120">
        <v>4</v>
      </c>
      <c r="B5" s="121" t="s">
        <v>5</v>
      </c>
      <c r="C5" s="122" t="s">
        <v>5</v>
      </c>
      <c r="D5" s="118">
        <v>4</v>
      </c>
      <c r="F5" s="136" t="s">
        <v>59</v>
      </c>
      <c r="G5" s="137"/>
      <c r="H5" s="138"/>
      <c r="J5" s="117"/>
      <c r="K5" s="117"/>
    </row>
    <row r="6" spans="1:11" ht="12.75">
      <c r="A6" s="120">
        <v>5</v>
      </c>
      <c r="B6" s="121" t="s">
        <v>5</v>
      </c>
      <c r="C6" s="122" t="s">
        <v>5</v>
      </c>
      <c r="D6" s="118">
        <v>5</v>
      </c>
      <c r="J6" s="117"/>
      <c r="K6" s="117"/>
    </row>
    <row r="7" spans="1:11" ht="12.75">
      <c r="A7" s="120">
        <v>6</v>
      </c>
      <c r="B7" s="121" t="s">
        <v>5</v>
      </c>
      <c r="C7" s="122" t="s">
        <v>5</v>
      </c>
      <c r="D7" s="141">
        <v>6</v>
      </c>
      <c r="J7" s="117"/>
      <c r="K7" s="117"/>
    </row>
    <row r="8" spans="1:12" ht="12.75">
      <c r="A8" s="134"/>
      <c r="C8" s="143"/>
      <c r="D8" s="144"/>
      <c r="E8" s="134"/>
      <c r="K8" s="117"/>
      <c r="L8" s="117"/>
    </row>
    <row r="9" spans="1:19" ht="12.75">
      <c r="A9" s="144"/>
      <c r="C9" s="143"/>
      <c r="D9" s="144"/>
      <c r="E9" s="134"/>
      <c r="F9" s="134"/>
      <c r="G9" s="134"/>
      <c r="H9" s="134"/>
      <c r="I9" s="134"/>
      <c r="J9" s="134"/>
      <c r="K9" s="134"/>
      <c r="L9" s="134"/>
      <c r="S9" s="117"/>
    </row>
    <row r="10" spans="1:19" ht="13.5" thickBot="1">
      <c r="A10" s="145"/>
      <c r="B10" s="145"/>
      <c r="C10" s="146"/>
      <c r="D10" s="146"/>
      <c r="E10" s="146"/>
      <c r="F10" s="144"/>
      <c r="G10" s="134"/>
      <c r="H10" s="134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17"/>
    </row>
    <row r="11" spans="1:19" ht="18" customHeight="1">
      <c r="A11" s="147" t="s">
        <v>60</v>
      </c>
      <c r="B11" s="148"/>
      <c r="C11" s="147"/>
      <c r="D11" s="148"/>
      <c r="E11" s="148"/>
      <c r="F11" s="148"/>
      <c r="G11" s="148" t="s">
        <v>61</v>
      </c>
      <c r="H11" s="148"/>
      <c r="I11" s="148"/>
      <c r="J11" s="150" t="s">
        <v>62</v>
      </c>
      <c r="K11" s="151"/>
      <c r="L11" s="151"/>
      <c r="M11" s="151"/>
      <c r="N11" s="151"/>
      <c r="O11" s="151"/>
      <c r="P11" s="148"/>
      <c r="Q11" s="123"/>
      <c r="R11" s="124"/>
      <c r="S11" s="125"/>
    </row>
    <row r="12" spans="1:19" ht="18" customHeight="1">
      <c r="A12" s="147" t="s">
        <v>63</v>
      </c>
      <c r="B12" s="148"/>
      <c r="C12" s="147"/>
      <c r="D12" s="148"/>
      <c r="E12" s="148"/>
      <c r="F12" s="148"/>
      <c r="G12" s="148" t="s">
        <v>64</v>
      </c>
      <c r="H12" s="148"/>
      <c r="I12" s="148"/>
      <c r="J12" s="152" t="s">
        <v>79</v>
      </c>
      <c r="K12" s="151"/>
      <c r="L12" s="151"/>
      <c r="M12" s="153"/>
      <c r="N12" s="151"/>
      <c r="O12" s="151"/>
      <c r="P12" s="148"/>
      <c r="Q12" s="154" t="str">
        <f>F3</f>
        <v> - 44 kg</v>
      </c>
      <c r="R12" s="155"/>
      <c r="S12" s="156"/>
    </row>
    <row r="13" spans="1:19" ht="18" customHeight="1">
      <c r="A13" s="148"/>
      <c r="B13" s="148"/>
      <c r="C13" s="147"/>
      <c r="D13" s="148"/>
      <c r="E13" s="148"/>
      <c r="F13" s="148"/>
      <c r="G13" s="157" t="s">
        <v>65</v>
      </c>
      <c r="H13" s="148"/>
      <c r="I13" s="148"/>
      <c r="J13" s="150" t="s">
        <v>66</v>
      </c>
      <c r="K13" s="151"/>
      <c r="L13" s="151"/>
      <c r="M13" s="151"/>
      <c r="N13" s="151"/>
      <c r="O13" s="151"/>
      <c r="P13" s="148"/>
      <c r="Q13" s="131"/>
      <c r="R13" s="132"/>
      <c r="S13" s="133"/>
    </row>
    <row r="14" spans="1:19" ht="18" customHeight="1" thickBot="1">
      <c r="A14" s="148"/>
      <c r="B14" s="145"/>
      <c r="C14" s="145"/>
      <c r="D14" s="145"/>
      <c r="E14" s="145"/>
      <c r="F14" s="148"/>
      <c r="G14" s="148" t="s">
        <v>67</v>
      </c>
      <c r="H14" s="148"/>
      <c r="I14" s="148"/>
      <c r="J14" s="150" t="s">
        <v>26</v>
      </c>
      <c r="K14" s="151"/>
      <c r="L14" s="151"/>
      <c r="M14" s="151"/>
      <c r="N14" s="151"/>
      <c r="O14" s="151"/>
      <c r="P14" s="148"/>
      <c r="Q14" s="136" t="s">
        <v>59</v>
      </c>
      <c r="R14" s="137"/>
      <c r="S14" s="138"/>
    </row>
    <row r="15" spans="1:19" ht="18" customHeight="1" thickBot="1">
      <c r="A15" s="148"/>
      <c r="B15" s="145"/>
      <c r="C15" s="145"/>
      <c r="D15" s="145"/>
      <c r="E15" s="145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</row>
    <row r="16" spans="1:19" ht="18" customHeight="1" thickBot="1">
      <c r="A16" s="274" t="s">
        <v>68</v>
      </c>
      <c r="B16" s="274" t="s">
        <v>28</v>
      </c>
      <c r="C16" s="274" t="s">
        <v>80</v>
      </c>
      <c r="D16" s="158"/>
      <c r="E16" s="274">
        <v>1</v>
      </c>
      <c r="F16" s="275"/>
      <c r="G16" s="274">
        <v>2</v>
      </c>
      <c r="H16" s="275"/>
      <c r="I16" s="274">
        <v>3</v>
      </c>
      <c r="J16" s="275"/>
      <c r="K16" s="274">
        <v>4</v>
      </c>
      <c r="L16" s="275"/>
      <c r="M16" s="274">
        <v>5</v>
      </c>
      <c r="N16" s="275"/>
      <c r="O16" s="274">
        <v>6</v>
      </c>
      <c r="P16" s="275"/>
      <c r="Q16" s="281" t="s">
        <v>70</v>
      </c>
      <c r="R16" s="282"/>
      <c r="S16" s="279" t="s">
        <v>2</v>
      </c>
    </row>
    <row r="17" spans="1:19" ht="18" customHeight="1" thickBot="1">
      <c r="A17" s="276"/>
      <c r="B17" s="276"/>
      <c r="C17" s="278"/>
      <c r="D17" s="160"/>
      <c r="E17" s="276"/>
      <c r="F17" s="277"/>
      <c r="G17" s="276"/>
      <c r="H17" s="277"/>
      <c r="I17" s="276"/>
      <c r="J17" s="277"/>
      <c r="K17" s="276"/>
      <c r="L17" s="277"/>
      <c r="M17" s="276"/>
      <c r="N17" s="277"/>
      <c r="O17" s="276"/>
      <c r="P17" s="277"/>
      <c r="Q17" s="161" t="s">
        <v>71</v>
      </c>
      <c r="R17" s="162" t="s">
        <v>72</v>
      </c>
      <c r="S17" s="280"/>
    </row>
    <row r="18" spans="1:19" ht="18" customHeight="1" thickBot="1">
      <c r="A18" s="165">
        <v>1</v>
      </c>
      <c r="B18" s="245" t="str">
        <f aca="true" t="shared" si="0" ref="B18:D23">B2</f>
        <v> </v>
      </c>
      <c r="C18" s="246" t="str">
        <f t="shared" si="0"/>
        <v> </v>
      </c>
      <c r="D18" s="168">
        <f t="shared" si="0"/>
        <v>1</v>
      </c>
      <c r="E18" s="169"/>
      <c r="F18" s="170"/>
      <c r="G18" s="171"/>
      <c r="H18" s="172"/>
      <c r="I18" s="173"/>
      <c r="J18" s="172"/>
      <c r="K18" s="173"/>
      <c r="L18" s="172"/>
      <c r="M18" s="173"/>
      <c r="N18" s="172"/>
      <c r="O18" s="173"/>
      <c r="P18" s="172"/>
      <c r="Q18" s="174" t="str">
        <f aca="true" t="shared" si="1" ref="Q18:R23">IF(SUM(E18+G18+I18+K18+M18+O18)=0," ",SUM(E18+G18+I18+K18+M18+O18))</f>
        <v> </v>
      </c>
      <c r="R18" s="174" t="str">
        <f t="shared" si="1"/>
        <v> </v>
      </c>
      <c r="S18" s="175"/>
    </row>
    <row r="19" spans="1:19" ht="18" customHeight="1" thickBot="1">
      <c r="A19" s="165">
        <v>2</v>
      </c>
      <c r="B19" s="247" t="str">
        <f t="shared" si="0"/>
        <v> </v>
      </c>
      <c r="C19" s="248" t="str">
        <f t="shared" si="0"/>
        <v> </v>
      </c>
      <c r="D19" s="178">
        <f t="shared" si="0"/>
        <v>2</v>
      </c>
      <c r="E19" s="179"/>
      <c r="F19" s="172"/>
      <c r="G19" s="180"/>
      <c r="H19" s="170"/>
      <c r="I19" s="173"/>
      <c r="J19" s="172"/>
      <c r="K19" s="173"/>
      <c r="L19" s="172"/>
      <c r="M19" s="173"/>
      <c r="N19" s="172"/>
      <c r="O19" s="173"/>
      <c r="P19" s="172"/>
      <c r="Q19" s="174" t="str">
        <f t="shared" si="1"/>
        <v> </v>
      </c>
      <c r="R19" s="174" t="str">
        <f t="shared" si="1"/>
        <v> </v>
      </c>
      <c r="S19" s="175"/>
    </row>
    <row r="20" spans="1:19" ht="18" customHeight="1" thickBot="1">
      <c r="A20" s="165">
        <v>3</v>
      </c>
      <c r="B20" s="247" t="str">
        <f t="shared" si="0"/>
        <v> </v>
      </c>
      <c r="C20" s="248" t="str">
        <f t="shared" si="0"/>
        <v> </v>
      </c>
      <c r="D20" s="178">
        <f t="shared" si="0"/>
        <v>3</v>
      </c>
      <c r="E20" s="181"/>
      <c r="F20" s="172"/>
      <c r="G20" s="173"/>
      <c r="H20" s="172"/>
      <c r="I20" s="180"/>
      <c r="J20" s="170"/>
      <c r="K20" s="173"/>
      <c r="L20" s="172"/>
      <c r="M20" s="173"/>
      <c r="N20" s="172"/>
      <c r="O20" s="173"/>
      <c r="P20" s="172"/>
      <c r="Q20" s="174" t="str">
        <f t="shared" si="1"/>
        <v> </v>
      </c>
      <c r="R20" s="174" t="str">
        <f t="shared" si="1"/>
        <v> </v>
      </c>
      <c r="S20" s="175"/>
    </row>
    <row r="21" spans="1:19" ht="18" customHeight="1" thickBot="1">
      <c r="A21" s="165">
        <v>4</v>
      </c>
      <c r="B21" s="247" t="str">
        <f t="shared" si="0"/>
        <v> </v>
      </c>
      <c r="C21" s="248" t="str">
        <f t="shared" si="0"/>
        <v> </v>
      </c>
      <c r="D21" s="178">
        <f t="shared" si="0"/>
        <v>4</v>
      </c>
      <c r="E21" s="181"/>
      <c r="F21" s="172"/>
      <c r="G21" s="173"/>
      <c r="H21" s="172"/>
      <c r="I21" s="173"/>
      <c r="J21" s="172"/>
      <c r="K21" s="180"/>
      <c r="L21" s="170"/>
      <c r="M21" s="173"/>
      <c r="N21" s="172"/>
      <c r="O21" s="173"/>
      <c r="P21" s="172"/>
      <c r="Q21" s="174" t="str">
        <f t="shared" si="1"/>
        <v> </v>
      </c>
      <c r="R21" s="174" t="str">
        <f t="shared" si="1"/>
        <v> </v>
      </c>
      <c r="S21" s="175"/>
    </row>
    <row r="22" spans="1:19" ht="18" customHeight="1" thickBot="1">
      <c r="A22" s="165">
        <v>5</v>
      </c>
      <c r="B22" s="247" t="str">
        <f t="shared" si="0"/>
        <v> </v>
      </c>
      <c r="C22" s="248" t="str">
        <f t="shared" si="0"/>
        <v> </v>
      </c>
      <c r="D22" s="178">
        <f t="shared" si="0"/>
        <v>5</v>
      </c>
      <c r="E22" s="181"/>
      <c r="F22" s="172"/>
      <c r="G22" s="173"/>
      <c r="H22" s="172"/>
      <c r="I22" s="173"/>
      <c r="J22" s="172"/>
      <c r="K22" s="173"/>
      <c r="L22" s="172"/>
      <c r="M22" s="180"/>
      <c r="N22" s="170"/>
      <c r="O22" s="173"/>
      <c r="P22" s="172"/>
      <c r="Q22" s="174" t="str">
        <f t="shared" si="1"/>
        <v> </v>
      </c>
      <c r="R22" s="174" t="str">
        <f t="shared" si="1"/>
        <v> </v>
      </c>
      <c r="S22" s="175"/>
    </row>
    <row r="23" spans="1:19" ht="18" customHeight="1" thickBot="1">
      <c r="A23" s="185">
        <v>6</v>
      </c>
      <c r="B23" s="249" t="str">
        <f t="shared" si="0"/>
        <v> </v>
      </c>
      <c r="C23" s="250" t="str">
        <f t="shared" si="0"/>
        <v> </v>
      </c>
      <c r="D23" s="188">
        <f t="shared" si="0"/>
        <v>6</v>
      </c>
      <c r="E23" s="181"/>
      <c r="F23" s="172"/>
      <c r="G23" s="173"/>
      <c r="H23" s="172"/>
      <c r="I23" s="173"/>
      <c r="J23" s="172"/>
      <c r="K23" s="173"/>
      <c r="L23" s="172"/>
      <c r="M23" s="173"/>
      <c r="N23" s="172"/>
      <c r="O23" s="180"/>
      <c r="P23" s="170"/>
      <c r="Q23" s="174" t="str">
        <f t="shared" si="1"/>
        <v> </v>
      </c>
      <c r="R23" s="174" t="str">
        <f t="shared" si="1"/>
        <v> </v>
      </c>
      <c r="S23" s="175"/>
    </row>
    <row r="24" spans="1:19" ht="18" customHeight="1" thickBot="1">
      <c r="A24" s="189" t="s">
        <v>73</v>
      </c>
      <c r="B24" s="190"/>
      <c r="C24" s="191"/>
      <c r="D24" s="192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3"/>
    </row>
    <row r="25" spans="1:19" ht="18" customHeight="1">
      <c r="A25" s="194"/>
      <c r="B25" s="196"/>
      <c r="C25" s="197"/>
      <c r="D25" s="198"/>
      <c r="E25" s="198"/>
      <c r="F25" s="199"/>
      <c r="G25" s="199"/>
      <c r="H25" s="199"/>
      <c r="I25" s="199"/>
      <c r="J25" s="199"/>
      <c r="K25" s="199"/>
      <c r="L25" s="199"/>
      <c r="M25" s="194"/>
      <c r="N25" s="199"/>
      <c r="O25" s="199"/>
      <c r="P25" s="199"/>
      <c r="Q25" s="199"/>
      <c r="R25" s="199"/>
      <c r="S25" s="199"/>
    </row>
    <row r="26" spans="1:19" ht="18" customHeight="1" thickBot="1">
      <c r="A26" s="208"/>
      <c r="B26" s="208"/>
      <c r="C26" s="208"/>
      <c r="D26" s="208"/>
      <c r="E26" s="208"/>
      <c r="F26" s="208"/>
      <c r="G26" s="251"/>
      <c r="H26" s="251"/>
      <c r="I26" s="251"/>
      <c r="J26" s="208"/>
      <c r="K26" s="208"/>
      <c r="L26" s="208"/>
      <c r="M26" s="208"/>
      <c r="N26" s="208"/>
      <c r="O26" s="208"/>
      <c r="P26" s="208"/>
      <c r="Q26" s="208"/>
      <c r="R26" s="208"/>
      <c r="S26" s="208"/>
    </row>
    <row r="27" spans="1:19" ht="18" customHeight="1" thickBot="1">
      <c r="A27" s="283" t="s">
        <v>75</v>
      </c>
      <c r="B27" s="284"/>
      <c r="C27" s="284"/>
      <c r="D27" s="284"/>
      <c r="E27" s="284"/>
      <c r="F27" s="285"/>
      <c r="G27" s="252"/>
      <c r="H27" s="252"/>
      <c r="I27" s="252"/>
      <c r="K27" s="208"/>
      <c r="L27" s="208"/>
      <c r="M27" s="208"/>
      <c r="N27" s="208"/>
      <c r="O27" s="208"/>
      <c r="P27" s="208"/>
      <c r="Q27" s="208"/>
      <c r="R27" s="208"/>
      <c r="S27" s="208"/>
    </row>
    <row r="28" spans="1:19" s="257" customFormat="1" ht="18" customHeight="1" thickBot="1">
      <c r="A28" s="253" t="s">
        <v>11</v>
      </c>
      <c r="B28" s="254" t="s">
        <v>28</v>
      </c>
      <c r="C28" s="286" t="s">
        <v>80</v>
      </c>
      <c r="D28" s="287"/>
      <c r="E28" s="287"/>
      <c r="F28" s="288"/>
      <c r="G28" s="255"/>
      <c r="H28" s="255"/>
      <c r="I28" s="256"/>
      <c r="K28" s="258"/>
      <c r="L28" s="258"/>
      <c r="M28" s="258"/>
      <c r="N28" s="258"/>
      <c r="O28" s="258"/>
      <c r="P28" s="258"/>
      <c r="Q28" s="258"/>
      <c r="R28" s="258"/>
      <c r="S28" s="258"/>
    </row>
    <row r="29" spans="1:19" ht="18" customHeight="1" thickBot="1">
      <c r="A29" s="233" t="s">
        <v>15</v>
      </c>
      <c r="B29" s="259" t="str">
        <f>IF(S18=1,B18,IF(S19=1,B19,IF(S20=1,B20,IF(S21=1,B21,IF(S22=1,B22,IF(S23=1,B23," "))))))</f>
        <v> </v>
      </c>
      <c r="C29" s="260"/>
      <c r="D29" s="261"/>
      <c r="E29" s="262"/>
      <c r="F29" s="263"/>
      <c r="G29" s="264"/>
      <c r="H29" s="264"/>
      <c r="I29" s="264"/>
      <c r="K29" s="208"/>
      <c r="L29" s="208"/>
      <c r="M29" s="208"/>
      <c r="N29" s="208"/>
      <c r="O29" s="208"/>
      <c r="P29" s="208"/>
      <c r="Q29" s="208"/>
      <c r="R29" s="208"/>
      <c r="S29" s="208"/>
    </row>
    <row r="30" spans="1:19" ht="18" customHeight="1" thickBot="1">
      <c r="A30" s="233" t="s">
        <v>18</v>
      </c>
      <c r="B30" s="259" t="str">
        <f>IF(S18=2,B18,IF(S19=2,B19,IF(S20=2,B20,IF(S21=2,B21,IF(S22=2,B22,IF(S23=2,B23," "))))))</f>
        <v> </v>
      </c>
      <c r="C30" s="260"/>
      <c r="D30" s="261"/>
      <c r="E30" s="262"/>
      <c r="F30" s="263"/>
      <c r="G30" s="264"/>
      <c r="H30" s="264"/>
      <c r="I30" s="264"/>
      <c r="K30" s="208"/>
      <c r="L30" s="208"/>
      <c r="M30" s="208"/>
      <c r="N30" s="208"/>
      <c r="O30" s="208"/>
      <c r="P30" s="208"/>
      <c r="Q30" s="208"/>
      <c r="R30" s="208"/>
      <c r="S30" s="208"/>
    </row>
    <row r="31" spans="1:19" ht="18" customHeight="1" thickBot="1">
      <c r="A31" s="233" t="s">
        <v>24</v>
      </c>
      <c r="B31" s="259" t="str">
        <f>IF(S18=3,B18,IF(S19=3,B19,IF(S20=3,B20,IF(S21=3,B21,IF(S22=3,B22,IF(S23=3,B23," "))))))</f>
        <v> </v>
      </c>
      <c r="C31" s="260"/>
      <c r="D31" s="261"/>
      <c r="E31" s="262"/>
      <c r="F31" s="263"/>
      <c r="G31" s="264"/>
      <c r="H31" s="264"/>
      <c r="I31" s="264"/>
      <c r="K31" s="208"/>
      <c r="L31" s="208"/>
      <c r="M31" s="208"/>
      <c r="N31" s="208"/>
      <c r="O31" s="208"/>
      <c r="P31" s="208"/>
      <c r="Q31" s="208"/>
      <c r="R31" s="208"/>
      <c r="S31" s="208"/>
    </row>
    <row r="32" spans="1:19" ht="18" customHeight="1" thickBot="1">
      <c r="A32" s="159" t="s">
        <v>81</v>
      </c>
      <c r="B32" s="259" t="str">
        <f>IF(S18=4,B18,IF(S19=4,B19,IF(S20=4,B20,IF(S21=4,B21,IF(S22=4,B22,IF(S23=4,B23," "))))))</f>
        <v> </v>
      </c>
      <c r="C32" s="260"/>
      <c r="D32" s="261"/>
      <c r="E32" s="262"/>
      <c r="F32" s="263"/>
      <c r="G32" s="264"/>
      <c r="H32" s="264"/>
      <c r="I32" s="264"/>
      <c r="K32" s="208"/>
      <c r="L32" s="208"/>
      <c r="M32" s="208"/>
      <c r="N32" s="208"/>
      <c r="O32" s="208"/>
      <c r="P32" s="208"/>
      <c r="Q32" s="208"/>
      <c r="R32" s="208"/>
      <c r="S32" s="208"/>
    </row>
    <row r="33" spans="1:19" ht="18" customHeight="1" thickBot="1">
      <c r="A33" s="265"/>
      <c r="B33" s="266"/>
      <c r="C33" s="267"/>
      <c r="D33" s="268"/>
      <c r="E33" s="269"/>
      <c r="F33" s="270"/>
      <c r="K33"/>
      <c r="L33" s="238"/>
      <c r="M33" s="239"/>
      <c r="N33" s="239"/>
      <c r="O33" s="239"/>
      <c r="P33" s="239"/>
      <c r="Q33" s="239"/>
      <c r="R33" s="239"/>
      <c r="S33" s="271"/>
    </row>
    <row r="34" spans="1:19" ht="18" customHeight="1" thickBot="1">
      <c r="A34" s="159" t="s">
        <v>29</v>
      </c>
      <c r="B34" s="259" t="str">
        <f>IF(S18=5,B18,IF(S19=5,B19,IF(S20=5,B20,IF(S21=5,B21,IF(S22=5,B22,IF(S23=5,B23," "))))))</f>
        <v> </v>
      </c>
      <c r="C34" s="260"/>
      <c r="D34" s="261"/>
      <c r="E34" s="262"/>
      <c r="F34" s="263"/>
      <c r="G34" s="264"/>
      <c r="H34" s="264"/>
      <c r="I34" s="264"/>
      <c r="K34"/>
      <c r="L34" s="241"/>
      <c r="M34" s="192"/>
      <c r="N34" s="192"/>
      <c r="O34" s="192"/>
      <c r="P34" s="192"/>
      <c r="Q34" s="192"/>
      <c r="R34" s="192"/>
      <c r="S34" s="272"/>
    </row>
    <row r="35" spans="1:19" ht="15" customHeight="1" thickBot="1">
      <c r="A35" s="273" t="s">
        <v>30</v>
      </c>
      <c r="B35" s="259" t="str">
        <f>IF(S18=6,B18,IF(S19=6,B19,IF(S20=6,B20,IF(S21=6,B21,IF(S22=6,B22,IF(S23=6,B23," "))))))</f>
        <v> </v>
      </c>
      <c r="C35" s="260"/>
      <c r="D35" s="261"/>
      <c r="E35" s="262"/>
      <c r="F35" s="263"/>
      <c r="G35" s="264"/>
      <c r="H35" s="264"/>
      <c r="I35" s="264"/>
      <c r="K35"/>
      <c r="L35" s="234" t="s">
        <v>77</v>
      </c>
      <c r="M35" s="190"/>
      <c r="N35" s="190"/>
      <c r="O35" s="190"/>
      <c r="P35" s="190"/>
      <c r="Q35" s="190"/>
      <c r="R35" s="190"/>
      <c r="S35" s="236"/>
    </row>
    <row r="36" spans="1:19" ht="12.75">
      <c r="A36" s="208"/>
      <c r="B36" s="208"/>
      <c r="C36" s="208"/>
      <c r="D36" s="208"/>
      <c r="E36" s="208"/>
      <c r="F36" s="208"/>
      <c r="G36" s="251"/>
      <c r="H36" s="251"/>
      <c r="I36" s="251"/>
      <c r="J36" s="208"/>
      <c r="K36" s="208"/>
      <c r="L36" s="208"/>
      <c r="M36" s="208"/>
      <c r="N36" s="208"/>
      <c r="O36" s="208"/>
      <c r="P36" s="208"/>
      <c r="Q36" s="208"/>
      <c r="R36" s="208"/>
      <c r="S36" s="208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13">
    <mergeCell ref="B16:B17"/>
    <mergeCell ref="A16:A17"/>
    <mergeCell ref="A27:F27"/>
    <mergeCell ref="C28:F28"/>
    <mergeCell ref="E16:F17"/>
    <mergeCell ref="G16:H17"/>
    <mergeCell ref="I16:J17"/>
    <mergeCell ref="C16:C17"/>
    <mergeCell ref="S16:S17"/>
    <mergeCell ref="O16:P17"/>
    <mergeCell ref="M16:N17"/>
    <mergeCell ref="K16:L17"/>
    <mergeCell ref="Q16:R16"/>
  </mergeCells>
  <printOptions/>
  <pageMargins left="0.59" right="0.1968503937007874" top="0.4" bottom="0.2362204724409449" header="0.4724409448818898" footer="0.2755905511811024"/>
  <pageSetup fitToHeight="1" fitToWidth="1" horizontalDpi="180" verticalDpi="180" orientation="landscape" paperSize="9" r:id="rId2"/>
  <headerFooter alignWithMargins="0">
    <oddFooter>&amp;L&amp;6Michael Bazynski&amp;C&amp;6&amp;F,&amp;A&amp;R&amp;6&amp;D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workbookViewId="0" topLeftCell="A37">
      <selection activeCell="D42" sqref="D42"/>
    </sheetView>
  </sheetViews>
  <sheetFormatPr defaultColWidth="11.421875" defaultRowHeight="12.75"/>
  <cols>
    <col min="1" max="1" width="2.8515625" style="116" customWidth="1"/>
    <col min="2" max="2" width="3.7109375" style="116" customWidth="1"/>
    <col min="3" max="3" width="2.8515625" style="116" customWidth="1"/>
    <col min="4" max="4" width="25.00390625" style="116" customWidth="1"/>
    <col min="5" max="5" width="25.140625" style="116" customWidth="1"/>
    <col min="6" max="6" width="2.140625" style="116" customWidth="1"/>
    <col min="7" max="20" width="3.28125" style="116" customWidth="1"/>
    <col min="21" max="21" width="4.57421875" style="116" customWidth="1"/>
    <col min="22" max="16384" width="11.421875" style="116" customWidth="1"/>
  </cols>
  <sheetData>
    <row r="1" spans="1:13" ht="13.5" thickBot="1">
      <c r="A1" s="113" t="s">
        <v>57</v>
      </c>
      <c r="B1" s="114"/>
      <c r="C1" s="113" t="s">
        <v>0</v>
      </c>
      <c r="D1" s="115" t="s">
        <v>58</v>
      </c>
      <c r="E1" s="113" t="s">
        <v>57</v>
      </c>
      <c r="F1" s="113" t="s">
        <v>11</v>
      </c>
      <c r="L1" s="117"/>
      <c r="M1" s="117"/>
    </row>
    <row r="2" spans="1:13" ht="12.75">
      <c r="A2" s="118" t="s">
        <v>4</v>
      </c>
      <c r="B2" s="119"/>
      <c r="C2" s="120">
        <v>1</v>
      </c>
      <c r="D2" s="121" t="s">
        <v>5</v>
      </c>
      <c r="E2" s="122" t="s">
        <v>5</v>
      </c>
      <c r="F2" s="118" t="s">
        <v>5</v>
      </c>
      <c r="H2" s="123"/>
      <c r="I2" s="124"/>
      <c r="J2" s="125"/>
      <c r="L2" s="117"/>
      <c r="M2" s="117"/>
    </row>
    <row r="3" spans="1:13" ht="15" customHeight="1">
      <c r="A3" s="126" t="s">
        <v>6</v>
      </c>
      <c r="B3" s="127"/>
      <c r="C3" s="128">
        <v>2</v>
      </c>
      <c r="D3" s="121" t="s">
        <v>5</v>
      </c>
      <c r="E3" s="122" t="s">
        <v>5</v>
      </c>
      <c r="F3" s="129" t="s">
        <v>5</v>
      </c>
      <c r="H3" s="289" t="s">
        <v>78</v>
      </c>
      <c r="I3" s="290"/>
      <c r="J3" s="291"/>
      <c r="L3" s="117"/>
      <c r="M3" s="117"/>
    </row>
    <row r="4" spans="1:13" ht="12.75">
      <c r="A4" s="130" t="s">
        <v>7</v>
      </c>
      <c r="B4" s="119"/>
      <c r="C4" s="120">
        <v>3</v>
      </c>
      <c r="D4" s="121" t="s">
        <v>5</v>
      </c>
      <c r="E4" s="122" t="s">
        <v>5</v>
      </c>
      <c r="F4" s="118" t="s">
        <v>5</v>
      </c>
      <c r="H4" s="131"/>
      <c r="I4" s="132"/>
      <c r="J4" s="133"/>
      <c r="L4" s="117"/>
      <c r="M4" s="117"/>
    </row>
    <row r="5" spans="1:13" ht="13.5" thickBot="1">
      <c r="A5" s="134"/>
      <c r="B5" s="135"/>
      <c r="C5" s="128">
        <v>4</v>
      </c>
      <c r="D5" s="121" t="s">
        <v>5</v>
      </c>
      <c r="E5" s="122" t="s">
        <v>5</v>
      </c>
      <c r="F5" s="118" t="s">
        <v>5</v>
      </c>
      <c r="H5" s="136" t="s">
        <v>59</v>
      </c>
      <c r="I5" s="137"/>
      <c r="J5" s="138"/>
      <c r="L5" s="117"/>
      <c r="M5" s="117"/>
    </row>
    <row r="6" spans="1:13" ht="12.75">
      <c r="A6" s="134"/>
      <c r="B6" s="139"/>
      <c r="C6" s="120">
        <v>5</v>
      </c>
      <c r="D6" s="121" t="s">
        <v>5</v>
      </c>
      <c r="E6" s="122" t="s">
        <v>5</v>
      </c>
      <c r="F6" s="118" t="s">
        <v>5</v>
      </c>
      <c r="L6" s="117"/>
      <c r="M6" s="117"/>
    </row>
    <row r="7" spans="2:13" ht="12.75">
      <c r="B7" s="140"/>
      <c r="C7" s="128">
        <v>6</v>
      </c>
      <c r="D7" s="121" t="s">
        <v>5</v>
      </c>
      <c r="E7" s="122" t="s">
        <v>5</v>
      </c>
      <c r="F7" s="141" t="s">
        <v>5</v>
      </c>
      <c r="L7" s="117"/>
      <c r="M7" s="117"/>
    </row>
    <row r="8" spans="1:13" ht="12.75">
      <c r="A8" s="134"/>
      <c r="B8" s="142"/>
      <c r="C8" s="120">
        <v>7</v>
      </c>
      <c r="D8" s="121" t="s">
        <v>5</v>
      </c>
      <c r="E8" s="122" t="s">
        <v>5</v>
      </c>
      <c r="F8" s="141" t="s">
        <v>5</v>
      </c>
      <c r="L8" s="117"/>
      <c r="M8" s="117"/>
    </row>
    <row r="9" spans="1:21" ht="12.75">
      <c r="A9" s="134"/>
      <c r="B9" s="142"/>
      <c r="C9" s="128">
        <v>8</v>
      </c>
      <c r="D9" s="121" t="s">
        <v>5</v>
      </c>
      <c r="E9" s="122" t="s">
        <v>5</v>
      </c>
      <c r="F9" s="118" t="s">
        <v>5</v>
      </c>
      <c r="L9" s="117"/>
      <c r="M9" s="143"/>
      <c r="N9" s="144"/>
      <c r="O9" s="134"/>
      <c r="P9" s="134"/>
      <c r="Q9" s="134"/>
      <c r="R9" s="134"/>
      <c r="S9" s="134"/>
      <c r="T9" s="134"/>
      <c r="U9" s="134"/>
    </row>
    <row r="10" spans="1:21" ht="12.75">
      <c r="A10" s="134"/>
      <c r="B10" s="142"/>
      <c r="C10" s="120">
        <v>9</v>
      </c>
      <c r="D10" s="121" t="s">
        <v>5</v>
      </c>
      <c r="E10" s="122" t="s">
        <v>5</v>
      </c>
      <c r="F10" s="118" t="s">
        <v>5</v>
      </c>
      <c r="L10" s="117"/>
      <c r="M10" s="143"/>
      <c r="N10" s="144"/>
      <c r="O10" s="134"/>
      <c r="P10" s="134"/>
      <c r="Q10" s="134"/>
      <c r="R10" s="134"/>
      <c r="S10" s="134"/>
      <c r="T10" s="134"/>
      <c r="U10" s="134"/>
    </row>
    <row r="11" spans="1:21" ht="12.75">
      <c r="A11" s="134"/>
      <c r="B11" s="142"/>
      <c r="C11" s="128">
        <v>10</v>
      </c>
      <c r="D11" s="121" t="s">
        <v>5</v>
      </c>
      <c r="E11" s="122" t="s">
        <v>5</v>
      </c>
      <c r="F11" s="118" t="s">
        <v>5</v>
      </c>
      <c r="L11" s="117"/>
      <c r="M11" s="143"/>
      <c r="N11" s="144"/>
      <c r="O11" s="134"/>
      <c r="P11" s="134"/>
      <c r="Q11" s="134"/>
      <c r="R11" s="134"/>
      <c r="S11" s="134"/>
      <c r="T11" s="134"/>
      <c r="U11" s="134"/>
    </row>
    <row r="12" spans="1:21" ht="12.75">
      <c r="A12" s="134"/>
      <c r="B12" s="142"/>
      <c r="C12" s="120">
        <v>11</v>
      </c>
      <c r="D12" s="121" t="s">
        <v>5</v>
      </c>
      <c r="E12" s="122" t="s">
        <v>5</v>
      </c>
      <c r="F12" s="141" t="s">
        <v>5</v>
      </c>
      <c r="L12" s="117"/>
      <c r="M12" s="143"/>
      <c r="N12" s="144"/>
      <c r="O12" s="134"/>
      <c r="P12" s="134"/>
      <c r="Q12" s="134"/>
      <c r="R12" s="134"/>
      <c r="S12" s="134"/>
      <c r="T12" s="134"/>
      <c r="U12" s="134"/>
    </row>
    <row r="13" spans="1:21" ht="12.75">
      <c r="A13" s="134"/>
      <c r="B13" s="142"/>
      <c r="C13" s="128">
        <v>12</v>
      </c>
      <c r="D13" s="121" t="s">
        <v>5</v>
      </c>
      <c r="E13" s="122" t="s">
        <v>5</v>
      </c>
      <c r="F13" s="141" t="s">
        <v>5</v>
      </c>
      <c r="L13" s="117"/>
      <c r="M13" s="143"/>
      <c r="N13" s="144"/>
      <c r="O13" s="134"/>
      <c r="P13" s="134"/>
      <c r="Q13" s="134"/>
      <c r="R13" s="134"/>
      <c r="S13" s="134"/>
      <c r="T13" s="134"/>
      <c r="U13" s="134"/>
    </row>
    <row r="14" spans="1:21" ht="12.75">
      <c r="A14" s="144"/>
      <c r="B14" s="134"/>
      <c r="D14" s="143"/>
      <c r="E14" s="144"/>
      <c r="F14" s="134"/>
      <c r="G14" s="134"/>
      <c r="H14" s="134"/>
      <c r="I14" s="134"/>
      <c r="J14" s="134"/>
      <c r="K14" s="134"/>
      <c r="L14" s="134"/>
      <c r="M14" s="134"/>
      <c r="T14" s="117"/>
      <c r="U14" s="143"/>
    </row>
    <row r="15" spans="1:21" ht="13.5" thickBot="1">
      <c r="A15" s="145"/>
      <c r="B15" s="145"/>
      <c r="C15" s="145"/>
      <c r="D15" s="146"/>
      <c r="E15" s="146"/>
      <c r="F15" s="146"/>
      <c r="G15" s="144"/>
      <c r="H15" s="134"/>
      <c r="I15" s="134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17"/>
      <c r="U15" s="144"/>
    </row>
    <row r="16" spans="1:21" ht="18" customHeight="1">
      <c r="A16" s="147" t="s">
        <v>60</v>
      </c>
      <c r="B16" s="148"/>
      <c r="C16" s="148"/>
      <c r="D16" s="147"/>
      <c r="E16" s="148"/>
      <c r="F16" s="148"/>
      <c r="G16" s="148"/>
      <c r="H16" s="148" t="s">
        <v>61</v>
      </c>
      <c r="I16" s="148"/>
      <c r="J16" s="148"/>
      <c r="K16" s="149"/>
      <c r="L16" s="150" t="s">
        <v>62</v>
      </c>
      <c r="M16" s="151"/>
      <c r="N16" s="151"/>
      <c r="O16" s="151"/>
      <c r="P16" s="151"/>
      <c r="Q16" s="151"/>
      <c r="R16" s="148"/>
      <c r="S16" s="123"/>
      <c r="T16" s="124"/>
      <c r="U16" s="125"/>
    </row>
    <row r="17" spans="1:21" ht="18" customHeight="1">
      <c r="A17" s="147" t="s">
        <v>63</v>
      </c>
      <c r="B17" s="148"/>
      <c r="C17" s="148"/>
      <c r="D17" s="147"/>
      <c r="E17" s="148"/>
      <c r="F17" s="148"/>
      <c r="G17" s="148"/>
      <c r="H17" s="148" t="s">
        <v>64</v>
      </c>
      <c r="I17" s="148"/>
      <c r="J17" s="148"/>
      <c r="K17" s="149"/>
      <c r="L17" s="152" t="s">
        <v>17</v>
      </c>
      <c r="M17" s="151"/>
      <c r="N17" s="151"/>
      <c r="O17" s="153"/>
      <c r="P17" s="151"/>
      <c r="Q17" s="151"/>
      <c r="R17" s="148"/>
      <c r="S17" s="243" t="str">
        <f>H3</f>
        <v> +100 kg</v>
      </c>
      <c r="T17" s="155"/>
      <c r="U17" s="156"/>
    </row>
    <row r="18" spans="1:21" ht="18" customHeight="1">
      <c r="A18" s="148"/>
      <c r="B18" s="148"/>
      <c r="C18" s="148"/>
      <c r="D18" s="147"/>
      <c r="E18" s="148"/>
      <c r="F18" s="148"/>
      <c r="G18" s="148"/>
      <c r="H18" s="157" t="s">
        <v>65</v>
      </c>
      <c r="I18" s="148"/>
      <c r="J18" s="148"/>
      <c r="K18" s="149"/>
      <c r="L18" s="150" t="s">
        <v>66</v>
      </c>
      <c r="M18" s="151"/>
      <c r="N18" s="151"/>
      <c r="O18" s="151"/>
      <c r="P18" s="151"/>
      <c r="Q18" s="151"/>
      <c r="R18" s="148"/>
      <c r="S18" s="131"/>
      <c r="T18" s="132"/>
      <c r="U18" s="133"/>
    </row>
    <row r="19" spans="1:21" ht="18" customHeight="1" thickBot="1">
      <c r="A19" s="148"/>
      <c r="B19" s="145"/>
      <c r="C19" s="145"/>
      <c r="D19" s="145"/>
      <c r="E19" s="145"/>
      <c r="F19" s="145"/>
      <c r="G19" s="148"/>
      <c r="H19" s="148" t="s">
        <v>67</v>
      </c>
      <c r="I19" s="148"/>
      <c r="J19" s="148"/>
      <c r="K19" s="148"/>
      <c r="L19" s="150" t="s">
        <v>26</v>
      </c>
      <c r="M19" s="151"/>
      <c r="N19" s="151"/>
      <c r="O19" s="151"/>
      <c r="P19" s="151"/>
      <c r="Q19" s="151"/>
      <c r="R19" s="148"/>
      <c r="S19" s="136" t="s">
        <v>59</v>
      </c>
      <c r="T19" s="137"/>
      <c r="U19" s="138"/>
    </row>
    <row r="20" spans="1:21" ht="18.75" customHeight="1" thickBot="1">
      <c r="A20" s="148"/>
      <c r="B20" s="145"/>
      <c r="C20" s="145"/>
      <c r="D20" s="145"/>
      <c r="E20" s="145"/>
      <c r="F20" s="145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</row>
    <row r="21" spans="1:21" ht="18" customHeight="1" thickBot="1">
      <c r="A21" s="295" t="s">
        <v>27</v>
      </c>
      <c r="B21" s="297" t="s">
        <v>0</v>
      </c>
      <c r="C21" s="295" t="s">
        <v>68</v>
      </c>
      <c r="D21" s="299" t="s">
        <v>28</v>
      </c>
      <c r="E21" s="301" t="s">
        <v>69</v>
      </c>
      <c r="F21" s="302"/>
      <c r="G21" s="274">
        <v>1</v>
      </c>
      <c r="H21" s="275"/>
      <c r="I21" s="274">
        <v>2</v>
      </c>
      <c r="J21" s="275"/>
      <c r="K21" s="274">
        <v>3</v>
      </c>
      <c r="L21" s="275"/>
      <c r="M21" s="305">
        <v>4</v>
      </c>
      <c r="N21" s="306"/>
      <c r="O21" s="274">
        <v>5</v>
      </c>
      <c r="P21" s="275"/>
      <c r="Q21" s="305">
        <v>6</v>
      </c>
      <c r="R21" s="306"/>
      <c r="S21" s="281" t="s">
        <v>70</v>
      </c>
      <c r="T21" s="282"/>
      <c r="U21" s="279" t="s">
        <v>2</v>
      </c>
    </row>
    <row r="22" spans="1:21" ht="18" customHeight="1" thickBot="1">
      <c r="A22" s="296"/>
      <c r="B22" s="298"/>
      <c r="C22" s="296"/>
      <c r="D22" s="300"/>
      <c r="E22" s="303"/>
      <c r="F22" s="304"/>
      <c r="G22" s="276"/>
      <c r="H22" s="277"/>
      <c r="I22" s="276"/>
      <c r="J22" s="277"/>
      <c r="K22" s="276"/>
      <c r="L22" s="277"/>
      <c r="M22" s="307"/>
      <c r="N22" s="308"/>
      <c r="O22" s="276"/>
      <c r="P22" s="277"/>
      <c r="Q22" s="307"/>
      <c r="R22" s="308"/>
      <c r="S22" s="161" t="s">
        <v>71</v>
      </c>
      <c r="T22" s="162" t="s">
        <v>72</v>
      </c>
      <c r="U22" s="280"/>
    </row>
    <row r="23" spans="1:21" ht="18" customHeight="1" thickBot="1">
      <c r="A23" s="163"/>
      <c r="B23" s="164">
        <v>1</v>
      </c>
      <c r="C23" s="165">
        <v>1</v>
      </c>
      <c r="D23" s="166" t="str">
        <f>D2</f>
        <v> </v>
      </c>
      <c r="E23" s="167" t="str">
        <f>E2</f>
        <v> </v>
      </c>
      <c r="F23" s="168">
        <v>1</v>
      </c>
      <c r="G23" s="169"/>
      <c r="H23" s="170"/>
      <c r="I23" s="171"/>
      <c r="J23" s="172"/>
      <c r="K23" s="173"/>
      <c r="L23" s="172"/>
      <c r="M23" s="173"/>
      <c r="N23" s="172"/>
      <c r="O23" s="173"/>
      <c r="P23" s="172"/>
      <c r="Q23" s="173"/>
      <c r="R23" s="172"/>
      <c r="S23" s="174" t="str">
        <f aca="true" t="shared" si="0" ref="S23:T28">IF(SUM(G23+I23+K23+M23+O23+Q23)=0," ",SUM(G23+I23+K23+M23+O23+Q23))</f>
        <v> </v>
      </c>
      <c r="T23" s="174" t="str">
        <f t="shared" si="0"/>
        <v> </v>
      </c>
      <c r="U23" s="175"/>
    </row>
    <row r="24" spans="1:21" ht="18" customHeight="1" thickBot="1">
      <c r="A24" s="163"/>
      <c r="B24" s="164">
        <v>4</v>
      </c>
      <c r="C24" s="165">
        <v>2</v>
      </c>
      <c r="D24" s="176" t="str">
        <f>D5</f>
        <v> </v>
      </c>
      <c r="E24" s="177" t="str">
        <f>E5</f>
        <v> </v>
      </c>
      <c r="F24" s="178">
        <v>2</v>
      </c>
      <c r="G24" s="179"/>
      <c r="H24" s="172"/>
      <c r="I24" s="180"/>
      <c r="J24" s="170"/>
      <c r="K24" s="173"/>
      <c r="L24" s="172"/>
      <c r="M24" s="173"/>
      <c r="N24" s="172"/>
      <c r="O24" s="173"/>
      <c r="P24" s="172"/>
      <c r="Q24" s="173"/>
      <c r="R24" s="172"/>
      <c r="S24" s="174" t="str">
        <f t="shared" si="0"/>
        <v> </v>
      </c>
      <c r="T24" s="174" t="str">
        <f t="shared" si="0"/>
        <v> </v>
      </c>
      <c r="U24" s="175"/>
    </row>
    <row r="25" spans="1:21" ht="18" customHeight="1" thickBot="1">
      <c r="A25" s="163"/>
      <c r="B25" s="164">
        <v>5</v>
      </c>
      <c r="C25" s="165">
        <v>3</v>
      </c>
      <c r="D25" s="176" t="str">
        <f>D6</f>
        <v> </v>
      </c>
      <c r="E25" s="177" t="str">
        <f>E6</f>
        <v> </v>
      </c>
      <c r="F25" s="178">
        <v>3</v>
      </c>
      <c r="G25" s="181"/>
      <c r="H25" s="172"/>
      <c r="I25" s="173"/>
      <c r="J25" s="172"/>
      <c r="K25" s="180"/>
      <c r="L25" s="170"/>
      <c r="M25" s="173"/>
      <c r="N25" s="172"/>
      <c r="O25" s="173"/>
      <c r="P25" s="172"/>
      <c r="Q25" s="173"/>
      <c r="R25" s="172"/>
      <c r="S25" s="174" t="str">
        <f t="shared" si="0"/>
        <v> </v>
      </c>
      <c r="T25" s="174" t="str">
        <f t="shared" si="0"/>
        <v> </v>
      </c>
      <c r="U25" s="175"/>
    </row>
    <row r="26" spans="1:21" ht="18" customHeight="1" thickBot="1">
      <c r="A26" s="182" t="s">
        <v>31</v>
      </c>
      <c r="B26" s="164">
        <v>8</v>
      </c>
      <c r="C26" s="165">
        <v>4</v>
      </c>
      <c r="D26" s="176" t="str">
        <f>D9</f>
        <v> </v>
      </c>
      <c r="E26" s="177" t="str">
        <f>E9</f>
        <v> </v>
      </c>
      <c r="F26" s="178">
        <v>4</v>
      </c>
      <c r="G26" s="181"/>
      <c r="H26" s="172"/>
      <c r="I26" s="173"/>
      <c r="J26" s="172"/>
      <c r="K26" s="173"/>
      <c r="L26" s="172"/>
      <c r="M26" s="180"/>
      <c r="N26" s="170"/>
      <c r="O26" s="173"/>
      <c r="P26" s="172"/>
      <c r="Q26" s="173"/>
      <c r="R26" s="172"/>
      <c r="S26" s="174" t="str">
        <f t="shared" si="0"/>
        <v> </v>
      </c>
      <c r="T26" s="174" t="str">
        <f t="shared" si="0"/>
        <v> </v>
      </c>
      <c r="U26" s="175"/>
    </row>
    <row r="27" spans="1:21" ht="18" customHeight="1" thickBot="1">
      <c r="A27" s="163"/>
      <c r="B27" s="164">
        <v>9</v>
      </c>
      <c r="C27" s="165">
        <v>5</v>
      </c>
      <c r="D27" s="176" t="str">
        <f>D10</f>
        <v> </v>
      </c>
      <c r="E27" s="177" t="str">
        <f>E10</f>
        <v> </v>
      </c>
      <c r="F27" s="178">
        <v>5</v>
      </c>
      <c r="G27" s="181"/>
      <c r="H27" s="172"/>
      <c r="I27" s="173"/>
      <c r="J27" s="172"/>
      <c r="K27" s="173"/>
      <c r="L27" s="172"/>
      <c r="M27" s="173"/>
      <c r="N27" s="172"/>
      <c r="O27" s="180"/>
      <c r="P27" s="170"/>
      <c r="Q27" s="173"/>
      <c r="R27" s="172"/>
      <c r="S27" s="174" t="str">
        <f t="shared" si="0"/>
        <v> </v>
      </c>
      <c r="T27" s="174" t="str">
        <f t="shared" si="0"/>
        <v> </v>
      </c>
      <c r="U27" s="175"/>
    </row>
    <row r="28" spans="1:21" ht="18" customHeight="1" thickBot="1">
      <c r="A28" s="183"/>
      <c r="B28" s="184">
        <v>12</v>
      </c>
      <c r="C28" s="185">
        <v>6</v>
      </c>
      <c r="D28" s="186" t="str">
        <f>D13</f>
        <v> </v>
      </c>
      <c r="E28" s="187" t="str">
        <f>E13</f>
        <v> </v>
      </c>
      <c r="F28" s="188">
        <v>6</v>
      </c>
      <c r="G28" s="181"/>
      <c r="H28" s="172"/>
      <c r="I28" s="173"/>
      <c r="J28" s="172"/>
      <c r="K28" s="173"/>
      <c r="L28" s="172"/>
      <c r="M28" s="173"/>
      <c r="N28" s="172"/>
      <c r="O28" s="173"/>
      <c r="P28" s="172"/>
      <c r="Q28" s="180"/>
      <c r="R28" s="170"/>
      <c r="S28" s="174" t="str">
        <f t="shared" si="0"/>
        <v> </v>
      </c>
      <c r="T28" s="174" t="str">
        <f t="shared" si="0"/>
        <v> </v>
      </c>
      <c r="U28" s="175" t="s">
        <v>5</v>
      </c>
    </row>
    <row r="29" spans="1:21" ht="18" customHeight="1" thickBot="1">
      <c r="A29" s="189" t="s">
        <v>73</v>
      </c>
      <c r="B29" s="190"/>
      <c r="C29" s="190"/>
      <c r="D29" s="191"/>
      <c r="E29" s="192"/>
      <c r="F29" s="192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3"/>
    </row>
    <row r="30" spans="1:21" ht="18" customHeight="1" thickBot="1">
      <c r="A30" s="194"/>
      <c r="B30" s="195"/>
      <c r="C30" s="196"/>
      <c r="D30" s="197"/>
      <c r="E30" s="198"/>
      <c r="F30" s="198"/>
      <c r="G30" s="199"/>
      <c r="H30" s="199"/>
      <c r="I30" s="199"/>
      <c r="J30" s="199"/>
      <c r="K30" s="199"/>
      <c r="L30" s="199"/>
      <c r="M30" s="199"/>
      <c r="N30" s="194"/>
      <c r="O30" s="199"/>
      <c r="P30" s="199"/>
      <c r="Q30" s="199"/>
      <c r="R30" s="199"/>
      <c r="S30" s="199"/>
      <c r="T30" s="199"/>
      <c r="U30" s="200"/>
    </row>
    <row r="31" spans="1:21" ht="18" customHeight="1" thickBot="1">
      <c r="A31" s="295" t="s">
        <v>27</v>
      </c>
      <c r="B31" s="297" t="s">
        <v>0</v>
      </c>
      <c r="C31" s="295" t="s">
        <v>68</v>
      </c>
      <c r="D31" s="299" t="s">
        <v>28</v>
      </c>
      <c r="E31" s="301" t="s">
        <v>69</v>
      </c>
      <c r="F31" s="302"/>
      <c r="G31" s="274">
        <v>1</v>
      </c>
      <c r="H31" s="275"/>
      <c r="I31" s="274">
        <v>2</v>
      </c>
      <c r="J31" s="275"/>
      <c r="K31" s="274">
        <v>3</v>
      </c>
      <c r="L31" s="275"/>
      <c r="M31" s="305">
        <v>4</v>
      </c>
      <c r="N31" s="306"/>
      <c r="O31" s="274">
        <v>5</v>
      </c>
      <c r="P31" s="275"/>
      <c r="Q31" s="305">
        <v>6</v>
      </c>
      <c r="R31" s="306"/>
      <c r="S31" s="281" t="s">
        <v>70</v>
      </c>
      <c r="T31" s="282"/>
      <c r="U31" s="279" t="s">
        <v>2</v>
      </c>
    </row>
    <row r="32" spans="1:21" ht="18" customHeight="1" thickBot="1">
      <c r="A32" s="296"/>
      <c r="B32" s="298"/>
      <c r="C32" s="296"/>
      <c r="D32" s="300"/>
      <c r="E32" s="303"/>
      <c r="F32" s="304"/>
      <c r="G32" s="276"/>
      <c r="H32" s="277"/>
      <c r="I32" s="276"/>
      <c r="J32" s="277"/>
      <c r="K32" s="276"/>
      <c r="L32" s="277"/>
      <c r="M32" s="307"/>
      <c r="N32" s="308"/>
      <c r="O32" s="276"/>
      <c r="P32" s="277"/>
      <c r="Q32" s="307"/>
      <c r="R32" s="308"/>
      <c r="S32" s="161" t="s">
        <v>71</v>
      </c>
      <c r="T32" s="162" t="s">
        <v>72</v>
      </c>
      <c r="U32" s="280"/>
    </row>
    <row r="33" spans="1:21" ht="18" customHeight="1" thickBot="1">
      <c r="A33" s="163"/>
      <c r="B33" s="164">
        <v>2</v>
      </c>
      <c r="C33" s="201">
        <v>1</v>
      </c>
      <c r="D33" s="166" t="str">
        <f>D3</f>
        <v> </v>
      </c>
      <c r="E33" s="167" t="str">
        <f>E3</f>
        <v> </v>
      </c>
      <c r="F33" s="168">
        <v>1</v>
      </c>
      <c r="G33" s="180"/>
      <c r="H33" s="170"/>
      <c r="I33" s="171"/>
      <c r="J33" s="172"/>
      <c r="K33" s="173"/>
      <c r="L33" s="172"/>
      <c r="M33" s="173"/>
      <c r="N33" s="172"/>
      <c r="O33" s="173"/>
      <c r="P33" s="172"/>
      <c r="Q33" s="173"/>
      <c r="R33" s="172"/>
      <c r="S33" s="174" t="str">
        <f aca="true" t="shared" si="1" ref="S33:T38">IF(SUM(G33+I33+K33+M33+O33+Q33)=0," ",SUM(G33+I33+K33+M33+O33+Q33))</f>
        <v> </v>
      </c>
      <c r="T33" s="174" t="str">
        <f t="shared" si="1"/>
        <v> </v>
      </c>
      <c r="U33" s="175"/>
    </row>
    <row r="34" spans="1:21" ht="18" customHeight="1" thickBot="1">
      <c r="A34" s="163"/>
      <c r="B34" s="164">
        <v>3</v>
      </c>
      <c r="C34" s="201">
        <v>2</v>
      </c>
      <c r="D34" s="176" t="str">
        <f>D4</f>
        <v> </v>
      </c>
      <c r="E34" s="177" t="str">
        <f>E4</f>
        <v> </v>
      </c>
      <c r="F34" s="178">
        <v>2</v>
      </c>
      <c r="G34" s="171"/>
      <c r="H34" s="172"/>
      <c r="I34" s="180"/>
      <c r="J34" s="170"/>
      <c r="K34" s="173"/>
      <c r="L34" s="172"/>
      <c r="M34" s="173"/>
      <c r="N34" s="172"/>
      <c r="O34" s="173"/>
      <c r="P34" s="172"/>
      <c r="Q34" s="173"/>
      <c r="R34" s="172"/>
      <c r="S34" s="174" t="str">
        <f t="shared" si="1"/>
        <v> </v>
      </c>
      <c r="T34" s="174" t="str">
        <f t="shared" si="1"/>
        <v> </v>
      </c>
      <c r="U34" s="175"/>
    </row>
    <row r="35" spans="1:21" ht="18" customHeight="1" thickBot="1">
      <c r="A35" s="163"/>
      <c r="B35" s="164">
        <v>6</v>
      </c>
      <c r="C35" s="201">
        <v>3</v>
      </c>
      <c r="D35" s="176" t="str">
        <f>D7</f>
        <v> </v>
      </c>
      <c r="E35" s="177" t="str">
        <f>E7</f>
        <v> </v>
      </c>
      <c r="F35" s="178">
        <v>3</v>
      </c>
      <c r="G35" s="173"/>
      <c r="H35" s="172"/>
      <c r="I35" s="173"/>
      <c r="J35" s="172"/>
      <c r="K35" s="180"/>
      <c r="L35" s="170"/>
      <c r="M35" s="173"/>
      <c r="N35" s="172"/>
      <c r="O35" s="173"/>
      <c r="P35" s="172"/>
      <c r="Q35" s="173"/>
      <c r="R35" s="172"/>
      <c r="S35" s="174" t="str">
        <f t="shared" si="1"/>
        <v> </v>
      </c>
      <c r="T35" s="174" t="str">
        <f t="shared" si="1"/>
        <v> </v>
      </c>
      <c r="U35" s="175"/>
    </row>
    <row r="36" spans="1:21" ht="18" customHeight="1" thickBot="1">
      <c r="A36" s="182" t="s">
        <v>1</v>
      </c>
      <c r="B36" s="164">
        <v>7</v>
      </c>
      <c r="C36" s="201">
        <v>4</v>
      </c>
      <c r="D36" s="176" t="str">
        <f>D8</f>
        <v> </v>
      </c>
      <c r="E36" s="177" t="str">
        <f>E8</f>
        <v> </v>
      </c>
      <c r="F36" s="178">
        <v>4</v>
      </c>
      <c r="G36" s="173"/>
      <c r="H36" s="172"/>
      <c r="I36" s="173"/>
      <c r="J36" s="172"/>
      <c r="K36" s="173"/>
      <c r="L36" s="172"/>
      <c r="M36" s="180"/>
      <c r="N36" s="170"/>
      <c r="O36" s="173"/>
      <c r="P36" s="172"/>
      <c r="Q36" s="173"/>
      <c r="R36" s="172"/>
      <c r="S36" s="174" t="str">
        <f t="shared" si="1"/>
        <v> </v>
      </c>
      <c r="T36" s="174" t="str">
        <f t="shared" si="1"/>
        <v> </v>
      </c>
      <c r="U36" s="175"/>
    </row>
    <row r="37" spans="1:21" ht="18" customHeight="1" thickBot="1">
      <c r="A37" s="163"/>
      <c r="B37" s="164">
        <v>10</v>
      </c>
      <c r="C37" s="201">
        <v>5</v>
      </c>
      <c r="D37" s="176" t="str">
        <f>D11</f>
        <v> </v>
      </c>
      <c r="E37" s="177" t="str">
        <f>E11</f>
        <v> </v>
      </c>
      <c r="F37" s="178">
        <v>5</v>
      </c>
      <c r="G37" s="173"/>
      <c r="H37" s="172"/>
      <c r="I37" s="173"/>
      <c r="J37" s="172"/>
      <c r="K37" s="173"/>
      <c r="L37" s="172"/>
      <c r="M37" s="173"/>
      <c r="N37" s="172"/>
      <c r="O37" s="180"/>
      <c r="P37" s="170"/>
      <c r="Q37" s="173"/>
      <c r="R37" s="172"/>
      <c r="S37" s="174" t="str">
        <f t="shared" si="1"/>
        <v> </v>
      </c>
      <c r="T37" s="174" t="str">
        <f t="shared" si="1"/>
        <v> </v>
      </c>
      <c r="U37" s="175" t="s">
        <v>5</v>
      </c>
    </row>
    <row r="38" spans="1:21" ht="18" customHeight="1" thickBot="1">
      <c r="A38" s="183"/>
      <c r="B38" s="184">
        <v>11</v>
      </c>
      <c r="C38" s="202">
        <v>6</v>
      </c>
      <c r="D38" s="186" t="str">
        <f>D12</f>
        <v> </v>
      </c>
      <c r="E38" s="187" t="str">
        <f>E12</f>
        <v> </v>
      </c>
      <c r="F38" s="188">
        <v>6</v>
      </c>
      <c r="G38" s="173"/>
      <c r="H38" s="172"/>
      <c r="I38" s="173"/>
      <c r="J38" s="172"/>
      <c r="K38" s="173"/>
      <c r="L38" s="172"/>
      <c r="M38" s="173"/>
      <c r="N38" s="172"/>
      <c r="O38" s="173"/>
      <c r="P38" s="172"/>
      <c r="Q38" s="180"/>
      <c r="R38" s="170"/>
      <c r="S38" s="174" t="str">
        <f t="shared" si="1"/>
        <v> </v>
      </c>
      <c r="T38" s="174" t="str">
        <f t="shared" si="1"/>
        <v> </v>
      </c>
      <c r="U38" s="175" t="s">
        <v>5</v>
      </c>
    </row>
    <row r="39" spans="1:21" ht="18" customHeight="1" thickBot="1">
      <c r="A39" s="189" t="s">
        <v>73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3" t="s">
        <v>5</v>
      </c>
    </row>
    <row r="40" spans="1:21" ht="15" customHeight="1" thickBot="1">
      <c r="A40" s="194"/>
      <c r="B40" s="195"/>
      <c r="C40" s="203"/>
      <c r="D40" s="198"/>
      <c r="E40" s="198"/>
      <c r="F40" s="198"/>
      <c r="G40" s="204"/>
      <c r="H40" s="204"/>
      <c r="I40" s="204"/>
      <c r="J40" s="204"/>
      <c r="K40" s="204"/>
      <c r="L40" s="204"/>
      <c r="M40" s="204"/>
      <c r="N40" s="205"/>
      <c r="O40" s="204"/>
      <c r="P40" s="204"/>
      <c r="Q40" s="204"/>
      <c r="R40" s="204"/>
      <c r="S40" s="204"/>
      <c r="T40" s="204"/>
      <c r="U40" s="200"/>
    </row>
    <row r="41" spans="1:21" ht="13.5" thickBot="1">
      <c r="A41" s="161" t="s">
        <v>11</v>
      </c>
      <c r="B41" s="206" t="s">
        <v>74</v>
      </c>
      <c r="C41" s="204"/>
      <c r="D41" s="204"/>
      <c r="E41" s="204"/>
      <c r="F41" s="204"/>
      <c r="G41" s="204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8"/>
    </row>
    <row r="42" spans="1:21" ht="13.5" thickBot="1">
      <c r="A42" s="209" t="s">
        <v>15</v>
      </c>
      <c r="B42" s="210" t="s">
        <v>31</v>
      </c>
      <c r="C42" s="211" t="str">
        <f>IF(U22="1",D22,IF(U23="1",D23,IF(U24="1",D24,IF(U25="1",D25,IF(U26="1",D26,IF(U27="1",D27," "))))))</f>
        <v> </v>
      </c>
      <c r="D42" s="212"/>
      <c r="E42" s="207"/>
      <c r="F42" s="204"/>
      <c r="G42" s="204"/>
      <c r="H42" s="204"/>
      <c r="I42" s="204"/>
      <c r="J42" s="204"/>
      <c r="K42" s="204"/>
      <c r="L42" s="207"/>
      <c r="M42" s="207"/>
      <c r="N42" s="207"/>
      <c r="O42" s="207"/>
      <c r="P42" s="207"/>
      <c r="Q42" s="207"/>
      <c r="R42" s="207"/>
      <c r="S42" s="207"/>
      <c r="T42" s="207"/>
      <c r="U42" s="208"/>
    </row>
    <row r="43" spans="1:21" ht="13.5" thickBot="1">
      <c r="A43" s="213"/>
      <c r="B43" s="213"/>
      <c r="C43" s="204" t="s">
        <v>5</v>
      </c>
      <c r="D43" s="214"/>
      <c r="E43" s="215" t="s">
        <v>5</v>
      </c>
      <c r="F43" s="215"/>
      <c r="G43" s="216"/>
      <c r="H43" s="216"/>
      <c r="I43" s="216"/>
      <c r="J43" s="216"/>
      <c r="K43" s="216"/>
      <c r="L43" s="216"/>
      <c r="M43" s="217"/>
      <c r="N43" s="207"/>
      <c r="O43" s="218"/>
      <c r="P43" s="207"/>
      <c r="Q43" s="207"/>
      <c r="R43" s="207"/>
      <c r="S43" s="207"/>
      <c r="T43" s="207"/>
      <c r="U43" s="208"/>
    </row>
    <row r="44" spans="1:21" ht="13.5" thickBot="1">
      <c r="A44" s="209" t="s">
        <v>18</v>
      </c>
      <c r="B44" s="210" t="s">
        <v>1</v>
      </c>
      <c r="C44" s="211" t="str">
        <f>IF(U32="2",D32,IF(U33="2",D33,IF(U34="2",D34,IF(U35="2",D35,IF(U36="2",D36,IF(U37="2",D37," "))))))</f>
        <v> </v>
      </c>
      <c r="D44" s="219"/>
      <c r="E44" s="217"/>
      <c r="F44" s="220"/>
      <c r="G44" s="220"/>
      <c r="H44" s="217"/>
      <c r="I44" s="220"/>
      <c r="J44" s="217"/>
      <c r="K44" s="220"/>
      <c r="L44" s="221"/>
      <c r="M44" s="220" t="s">
        <v>5</v>
      </c>
      <c r="N44" s="204"/>
      <c r="O44" s="204"/>
      <c r="P44" s="207"/>
      <c r="Q44" s="207"/>
      <c r="R44" s="207"/>
      <c r="S44" s="207"/>
      <c r="T44" s="207"/>
      <c r="U44" s="208"/>
    </row>
    <row r="45" spans="1:21" ht="16.5" thickBot="1">
      <c r="A45" s="222"/>
      <c r="B45" s="223"/>
      <c r="C45" s="224"/>
      <c r="D45" s="205"/>
      <c r="E45" s="225"/>
      <c r="F45" s="220"/>
      <c r="G45" s="220"/>
      <c r="H45" s="217"/>
      <c r="I45" s="217"/>
      <c r="J45" s="217"/>
      <c r="K45" s="217"/>
      <c r="L45" s="221"/>
      <c r="M45" s="216" t="s">
        <v>5</v>
      </c>
      <c r="N45" s="212"/>
      <c r="O45" s="212"/>
      <c r="P45" s="212"/>
      <c r="Q45" s="212"/>
      <c r="R45" s="212"/>
      <c r="S45" s="212"/>
      <c r="T45" s="212"/>
      <c r="U45" s="226" t="s">
        <v>15</v>
      </c>
    </row>
    <row r="46" spans="1:21" ht="13.5" thickBot="1">
      <c r="A46" s="209" t="s">
        <v>15</v>
      </c>
      <c r="B46" s="210" t="s">
        <v>1</v>
      </c>
      <c r="C46" s="211" t="str">
        <f>IF(U32="1",D32,IF(U33="1",D33,IF(U34="1",D34,IF(U35="1",D35,IF(U36="1",D36,IF(U37="1",D37," "))))))</f>
        <v> </v>
      </c>
      <c r="D46" s="212"/>
      <c r="E46" s="217"/>
      <c r="F46" s="220"/>
      <c r="G46" s="220"/>
      <c r="H46" s="217"/>
      <c r="I46" s="217"/>
      <c r="J46" s="217"/>
      <c r="K46" s="217"/>
      <c r="L46" s="221"/>
      <c r="M46" s="220"/>
      <c r="N46" s="204"/>
      <c r="O46" s="205"/>
      <c r="P46" s="205"/>
      <c r="Q46" s="205"/>
      <c r="R46" s="205"/>
      <c r="S46" s="205"/>
      <c r="T46" s="205"/>
      <c r="U46" s="208"/>
    </row>
    <row r="47" spans="1:21" ht="13.5" thickBot="1">
      <c r="A47" s="213"/>
      <c r="B47" s="213"/>
      <c r="C47" s="204"/>
      <c r="D47" s="214"/>
      <c r="E47" s="215" t="s">
        <v>5</v>
      </c>
      <c r="F47" s="215"/>
      <c r="G47" s="216"/>
      <c r="H47" s="216"/>
      <c r="I47" s="216"/>
      <c r="J47" s="216"/>
      <c r="K47" s="216"/>
      <c r="L47" s="227"/>
      <c r="M47" s="220"/>
      <c r="N47" s="204"/>
      <c r="O47" s="205"/>
      <c r="P47" s="207"/>
      <c r="Q47" s="207"/>
      <c r="R47" s="207"/>
      <c r="S47" s="207"/>
      <c r="T47" s="207"/>
      <c r="U47" s="208"/>
    </row>
    <row r="48" spans="1:21" ht="13.5" thickBot="1">
      <c r="A48" s="209" t="s">
        <v>18</v>
      </c>
      <c r="B48" s="210" t="s">
        <v>31</v>
      </c>
      <c r="C48" s="211" t="str">
        <f>IF(U22="2",D22,IF(U23="2",D23,IF(U24="2",D2530,IF(U25="2",D25,IF(U26="2",D26,IF(U27="2",D27," "))))))</f>
        <v> </v>
      </c>
      <c r="D48" s="219"/>
      <c r="E48" s="217"/>
      <c r="F48" s="220"/>
      <c r="G48" s="220"/>
      <c r="H48" s="220"/>
      <c r="I48" s="220"/>
      <c r="J48" s="220"/>
      <c r="K48" s="220"/>
      <c r="L48" s="217"/>
      <c r="M48" s="217"/>
      <c r="N48" s="207"/>
      <c r="O48" s="207"/>
      <c r="P48" s="207"/>
      <c r="Q48" s="207"/>
      <c r="R48" s="207"/>
      <c r="S48" s="207"/>
      <c r="T48" s="207"/>
      <c r="U48" s="208"/>
    </row>
    <row r="49" spans="1:21" ht="12.75">
      <c r="A49" s="208"/>
      <c r="B49" s="208"/>
      <c r="C49" s="207"/>
      <c r="D49" s="207"/>
      <c r="E49" s="217"/>
      <c r="F49" s="217"/>
      <c r="G49" s="217"/>
      <c r="H49" s="217"/>
      <c r="I49" s="217"/>
      <c r="J49" s="217"/>
      <c r="K49" s="217"/>
      <c r="L49" s="217"/>
      <c r="M49" s="217"/>
      <c r="N49" s="207"/>
      <c r="O49" s="207"/>
      <c r="P49" s="207"/>
      <c r="Q49" s="207"/>
      <c r="R49" s="207"/>
      <c r="S49" s="207"/>
      <c r="T49" s="207"/>
      <c r="U49" s="208"/>
    </row>
    <row r="50" spans="1:21" ht="13.5" thickBot="1">
      <c r="A50" s="208"/>
      <c r="B50" s="208"/>
      <c r="C50" s="207"/>
      <c r="D50" s="207"/>
      <c r="E50" s="217"/>
      <c r="F50" s="217"/>
      <c r="G50" s="217"/>
      <c r="H50" s="217"/>
      <c r="I50" s="217"/>
      <c r="J50" s="217"/>
      <c r="K50" s="217"/>
      <c r="L50" s="217"/>
      <c r="M50" s="217"/>
      <c r="N50" s="207"/>
      <c r="O50" s="207"/>
      <c r="P50" s="207"/>
      <c r="Q50" s="207"/>
      <c r="R50" s="207"/>
      <c r="S50" s="207"/>
      <c r="T50" s="207"/>
      <c r="U50" s="208"/>
    </row>
    <row r="51" spans="1:21" ht="13.5" thickBot="1">
      <c r="A51" s="228" t="s">
        <v>24</v>
      </c>
      <c r="B51" s="210" t="s">
        <v>31</v>
      </c>
      <c r="C51" s="211" t="str">
        <f>IF(U23="3",D23,IF(U24="3",D24,IF(U25="3",D25,IF(U26="3",D26,IF(U27="3",D27,IF(U28="3",D28," "))))))</f>
        <v> </v>
      </c>
      <c r="D51" s="212"/>
      <c r="E51" s="217"/>
      <c r="F51" s="220"/>
      <c r="G51" s="220"/>
      <c r="H51" s="217"/>
      <c r="I51" s="217"/>
      <c r="J51" s="217"/>
      <c r="K51" s="217"/>
      <c r="L51" s="217"/>
      <c r="M51" s="217"/>
      <c r="N51" s="207"/>
      <c r="O51" s="207"/>
      <c r="P51" s="207"/>
      <c r="Q51" s="207"/>
      <c r="R51" s="207"/>
      <c r="S51" s="207"/>
      <c r="T51" s="207"/>
      <c r="U51" s="208"/>
    </row>
    <row r="52" spans="1:21" ht="16.5" thickBot="1">
      <c r="A52" s="213"/>
      <c r="B52" s="213"/>
      <c r="C52" s="204"/>
      <c r="D52" s="214"/>
      <c r="E52" s="215" t="s">
        <v>5</v>
      </c>
      <c r="F52" s="215" t="s">
        <v>5</v>
      </c>
      <c r="G52" s="216"/>
      <c r="H52" s="216"/>
      <c r="I52" s="216"/>
      <c r="J52" s="216"/>
      <c r="K52" s="216"/>
      <c r="L52" s="229"/>
      <c r="M52" s="230" t="s">
        <v>29</v>
      </c>
      <c r="N52" s="207"/>
      <c r="O52" s="207"/>
      <c r="P52" s="207"/>
      <c r="Q52" s="207"/>
      <c r="R52" s="207"/>
      <c r="S52" s="207"/>
      <c r="T52" s="207"/>
      <c r="U52" s="208"/>
    </row>
    <row r="53" spans="1:21" ht="13.5" thickBot="1">
      <c r="A53" s="228" t="s">
        <v>24</v>
      </c>
      <c r="B53" s="210" t="s">
        <v>1</v>
      </c>
      <c r="C53" s="211" t="str">
        <f>IF(U33="3",D33,IF(U34="3",D34,IF(U35="3",D35,IF(U36="3",D36,IF(U37="3",D37,IF(U38="3",D38," "))))))</f>
        <v> </v>
      </c>
      <c r="D53" s="219"/>
      <c r="E53" s="217"/>
      <c r="F53" s="220"/>
      <c r="G53" s="220"/>
      <c r="H53" s="220"/>
      <c r="I53" s="220"/>
      <c r="J53" s="220"/>
      <c r="K53" s="220"/>
      <c r="L53" s="217"/>
      <c r="M53" s="217"/>
      <c r="N53" s="207"/>
      <c r="O53" s="207"/>
      <c r="P53" s="207"/>
      <c r="Q53" s="207"/>
      <c r="R53" s="207"/>
      <c r="S53" s="207"/>
      <c r="T53" s="207"/>
      <c r="U53" s="208"/>
    </row>
    <row r="54" spans="1:21" ht="12.75">
      <c r="A54" s="208"/>
      <c r="B54" s="208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8"/>
    </row>
    <row r="55" spans="1:21" ht="13.5" thickBo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</row>
    <row r="56" spans="1:21" ht="18" customHeight="1" thickBot="1">
      <c r="A56" s="208"/>
      <c r="B56" s="208"/>
      <c r="C56" s="283" t="s">
        <v>75</v>
      </c>
      <c r="D56" s="284"/>
      <c r="E56" s="284"/>
      <c r="F56" s="284"/>
      <c r="G56" s="284"/>
      <c r="H56" s="285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</row>
    <row r="57" spans="1:21" ht="18" customHeight="1" thickBot="1">
      <c r="A57" s="208"/>
      <c r="B57" s="208"/>
      <c r="C57" s="231" t="s">
        <v>11</v>
      </c>
      <c r="D57" s="232" t="s">
        <v>3</v>
      </c>
      <c r="E57" s="292" t="s">
        <v>76</v>
      </c>
      <c r="F57" s="293"/>
      <c r="G57" s="293"/>
      <c r="H57" s="294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</row>
    <row r="58" spans="1:21" ht="18" customHeight="1" thickBot="1">
      <c r="A58" s="208"/>
      <c r="B58" s="208"/>
      <c r="C58" s="233" t="s">
        <v>15</v>
      </c>
      <c r="D58" s="234" t="str">
        <f>M45</f>
        <v> </v>
      </c>
      <c r="E58" s="235"/>
      <c r="F58" s="190"/>
      <c r="G58" s="190"/>
      <c r="H58" s="236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</row>
    <row r="59" spans="1:21" ht="18" customHeight="1" thickBot="1">
      <c r="A59" s="208"/>
      <c r="B59" s="208"/>
      <c r="C59" s="233" t="s">
        <v>18</v>
      </c>
      <c r="D59" s="234" t="str">
        <f>IF(E43=M45,E47,IF(E47=M45,E43," "))</f>
        <v> </v>
      </c>
      <c r="E59" s="235"/>
      <c r="F59" s="190"/>
      <c r="G59" s="190"/>
      <c r="H59" s="236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</row>
    <row r="60" spans="1:21" ht="18" customHeight="1" thickBot="1">
      <c r="A60" s="208"/>
      <c r="B60" s="208"/>
      <c r="C60" s="233" t="s">
        <v>24</v>
      </c>
      <c r="D60" s="234" t="str">
        <f>IF(C42=E43,C44,IF(C44=E43,C42," "))</f>
        <v> </v>
      </c>
      <c r="E60" s="235"/>
      <c r="F60" s="190"/>
      <c r="G60" s="190"/>
      <c r="H60" s="236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</row>
    <row r="61" spans="1:21" ht="18" customHeight="1" thickBot="1">
      <c r="A61" s="208"/>
      <c r="B61" s="208"/>
      <c r="C61" s="233" t="s">
        <v>24</v>
      </c>
      <c r="D61" s="234" t="str">
        <f>IF(C46=E47,C48,IF(C48=E47,C46," "))</f>
        <v> </v>
      </c>
      <c r="E61" s="235"/>
      <c r="F61" s="190"/>
      <c r="G61" s="190"/>
      <c r="H61" s="236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</row>
    <row r="62" spans="1:21" ht="18" customHeight="1" thickBot="1">
      <c r="A62" s="208"/>
      <c r="B62" s="208"/>
      <c r="C62" s="233"/>
      <c r="D62" s="237"/>
      <c r="E62" s="235"/>
      <c r="F62" s="190"/>
      <c r="G62" s="190"/>
      <c r="H62" s="236"/>
      <c r="I62" s="208"/>
      <c r="J62" s="208"/>
      <c r="K62" s="208"/>
      <c r="L62" s="238"/>
      <c r="M62" s="239"/>
      <c r="N62" s="239"/>
      <c r="O62" s="239"/>
      <c r="P62" s="239"/>
      <c r="Q62" s="239"/>
      <c r="R62" s="239"/>
      <c r="S62" s="239"/>
      <c r="T62" s="239"/>
      <c r="U62" s="240"/>
    </row>
    <row r="63" spans="1:21" ht="18" customHeight="1" thickBot="1">
      <c r="A63" s="208"/>
      <c r="B63" s="208"/>
      <c r="C63" s="233" t="s">
        <v>29</v>
      </c>
      <c r="D63" s="234" t="str">
        <f>+E52</f>
        <v> </v>
      </c>
      <c r="E63" s="235"/>
      <c r="F63" s="190"/>
      <c r="G63" s="190"/>
      <c r="H63" s="236"/>
      <c r="I63" s="208"/>
      <c r="J63" s="208"/>
      <c r="K63" s="208"/>
      <c r="L63" s="241"/>
      <c r="M63" s="192"/>
      <c r="N63" s="192"/>
      <c r="O63" s="192"/>
      <c r="P63" s="192"/>
      <c r="Q63" s="192"/>
      <c r="R63" s="192"/>
      <c r="S63" s="192"/>
      <c r="T63" s="192"/>
      <c r="U63" s="240"/>
    </row>
    <row r="64" spans="1:21" ht="18" customHeight="1" thickBot="1">
      <c r="A64" s="208"/>
      <c r="B64" s="208"/>
      <c r="C64" s="242" t="s">
        <v>30</v>
      </c>
      <c r="D64" s="234" t="str">
        <f>IF(C51=E52,C53,IF(C53=E52,C51," "))</f>
        <v> </v>
      </c>
      <c r="E64" s="235"/>
      <c r="F64" s="190"/>
      <c r="G64" s="190"/>
      <c r="H64" s="236"/>
      <c r="I64" s="208"/>
      <c r="J64" s="208"/>
      <c r="K64" s="208"/>
      <c r="L64" s="234" t="s">
        <v>77</v>
      </c>
      <c r="M64" s="190"/>
      <c r="N64" s="190"/>
      <c r="O64" s="190"/>
      <c r="P64" s="190"/>
      <c r="Q64" s="190"/>
      <c r="R64" s="190"/>
      <c r="S64" s="190"/>
      <c r="T64" s="190"/>
      <c r="U64" s="240"/>
    </row>
    <row r="65" spans="1:21" ht="12.75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</row>
  </sheetData>
  <sheetProtection password="C176" sheet="1" objects="1" scenarios="1"/>
  <mergeCells count="29">
    <mergeCell ref="H3:J3"/>
    <mergeCell ref="C56:H56"/>
    <mergeCell ref="E57:H57"/>
    <mergeCell ref="A21:A22"/>
    <mergeCell ref="B21:B22"/>
    <mergeCell ref="C21:C22"/>
    <mergeCell ref="D21:D22"/>
    <mergeCell ref="E21:F22"/>
    <mergeCell ref="G21:H22"/>
    <mergeCell ref="I21:J22"/>
    <mergeCell ref="K21:L22"/>
    <mergeCell ref="M21:N22"/>
    <mergeCell ref="O21:P22"/>
    <mergeCell ref="Q21:R22"/>
    <mergeCell ref="S21:T21"/>
    <mergeCell ref="U21:U22"/>
    <mergeCell ref="A31:A32"/>
    <mergeCell ref="B31:B32"/>
    <mergeCell ref="C31:C32"/>
    <mergeCell ref="D31:D32"/>
    <mergeCell ref="E31:F32"/>
    <mergeCell ref="G31:H32"/>
    <mergeCell ref="I31:J32"/>
    <mergeCell ref="K31:L32"/>
    <mergeCell ref="U31:U32"/>
    <mergeCell ref="M31:N32"/>
    <mergeCell ref="O31:P32"/>
    <mergeCell ref="Q31:R32"/>
    <mergeCell ref="S31:T31"/>
  </mergeCells>
  <printOptions/>
  <pageMargins left="0.5905511811023623" right="0.1968503937007874" top="0.54" bottom="0.3937007874015748" header="0.4724409448818898" footer="0.6692913385826772"/>
  <pageSetup fitToHeight="1" fitToWidth="1" horizontalDpi="180" verticalDpi="180" orientation="portrait" paperSize="9" scale="91" r:id="rId2"/>
  <headerFooter alignWithMargins="0">
    <oddFooter>&amp;L&amp;6&amp;F,&amp;A&amp;R&amp;6Krämer/Bazynski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4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4" width="2.8515625" style="0" customWidth="1"/>
    <col min="15" max="18" width="3.00390625" style="0" customWidth="1"/>
    <col min="19" max="19" width="1.7109375" style="0" customWidth="1"/>
    <col min="20" max="20" width="0.13671875" style="0" customWidth="1"/>
    <col min="21" max="21" width="1.7109375" style="0" customWidth="1"/>
    <col min="22" max="22" width="2.8515625" style="1" customWidth="1"/>
    <col min="23" max="25" width="2.8515625" style="0" customWidth="1"/>
    <col min="26" max="26" width="2.8515625" style="1" customWidth="1"/>
    <col min="27" max="42" width="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2" t="s">
        <v>4</v>
      </c>
      <c r="C2">
        <v>1</v>
      </c>
      <c r="D2" s="2" t="s">
        <v>93</v>
      </c>
    </row>
    <row r="3" spans="1:4" ht="12.75">
      <c r="A3">
        <v>4</v>
      </c>
      <c r="B3" s="2" t="s">
        <v>4</v>
      </c>
      <c r="C3">
        <v>2</v>
      </c>
      <c r="D3" s="2" t="s">
        <v>94</v>
      </c>
    </row>
    <row r="4" spans="1:4" ht="12.75">
      <c r="A4">
        <v>6</v>
      </c>
      <c r="B4" s="2" t="s">
        <v>4</v>
      </c>
      <c r="C4">
        <v>3</v>
      </c>
      <c r="D4" s="2" t="s">
        <v>95</v>
      </c>
    </row>
    <row r="5" spans="1:4" ht="12.75">
      <c r="A5">
        <v>7</v>
      </c>
      <c r="B5" s="2" t="s">
        <v>4</v>
      </c>
      <c r="C5">
        <v>4</v>
      </c>
      <c r="D5" s="2" t="s">
        <v>96</v>
      </c>
    </row>
    <row r="6" spans="1:4" ht="12.75">
      <c r="A6">
        <v>10</v>
      </c>
      <c r="B6" s="2" t="s">
        <v>4</v>
      </c>
      <c r="C6">
        <v>5</v>
      </c>
      <c r="D6" s="2" t="s">
        <v>97</v>
      </c>
    </row>
    <row r="7" spans="1:4" ht="12.75">
      <c r="A7">
        <v>2</v>
      </c>
      <c r="B7" s="2" t="s">
        <v>6</v>
      </c>
      <c r="C7">
        <v>1</v>
      </c>
      <c r="D7" s="2" t="s">
        <v>98</v>
      </c>
    </row>
    <row r="8" spans="1:4" ht="12.75">
      <c r="A8">
        <v>3</v>
      </c>
      <c r="B8" s="2" t="s">
        <v>6</v>
      </c>
      <c r="C8">
        <v>2</v>
      </c>
      <c r="D8" s="2" t="s">
        <v>99</v>
      </c>
    </row>
    <row r="9" spans="1:4" ht="12.75">
      <c r="A9">
        <v>5</v>
      </c>
      <c r="B9" s="2" t="s">
        <v>6</v>
      </c>
      <c r="C9">
        <v>3</v>
      </c>
      <c r="D9" s="2" t="s">
        <v>100</v>
      </c>
    </row>
    <row r="10" spans="1:4" ht="12.75">
      <c r="A10">
        <v>8</v>
      </c>
      <c r="B10" s="2" t="s">
        <v>6</v>
      </c>
      <c r="C10">
        <v>4</v>
      </c>
      <c r="D10" s="2" t="s">
        <v>101</v>
      </c>
    </row>
    <row r="11" spans="1:4" ht="12.75">
      <c r="A11">
        <v>9</v>
      </c>
      <c r="B11" s="2" t="s">
        <v>6</v>
      </c>
      <c r="C11">
        <v>5</v>
      </c>
      <c r="D11" s="2" t="s">
        <v>102</v>
      </c>
    </row>
    <row r="12" spans="1:4" ht="12.75">
      <c r="A12">
        <v>15</v>
      </c>
      <c r="B12" t="s">
        <v>7</v>
      </c>
      <c r="C12" t="s">
        <v>5</v>
      </c>
      <c r="D12" s="2" t="s">
        <v>103</v>
      </c>
    </row>
    <row r="13" spans="1:6" ht="12" customHeight="1">
      <c r="A13">
        <v>16</v>
      </c>
      <c r="B13" t="s">
        <v>7</v>
      </c>
      <c r="C13" t="s">
        <v>5</v>
      </c>
      <c r="D13" s="2" t="s">
        <v>104</v>
      </c>
      <c r="E13" s="3"/>
      <c r="F13" s="3"/>
    </row>
    <row r="14" spans="1:8" ht="12" customHeight="1">
      <c r="A14">
        <v>14</v>
      </c>
      <c r="B14" t="s">
        <v>7</v>
      </c>
      <c r="C14" t="s">
        <v>5</v>
      </c>
      <c r="D14" s="2" t="s">
        <v>105</v>
      </c>
      <c r="E14" s="3"/>
      <c r="F14" s="3"/>
      <c r="G14" s="4"/>
      <c r="H14" s="4"/>
    </row>
    <row r="15" spans="1:8" ht="12" customHeight="1">
      <c r="A15">
        <v>13</v>
      </c>
      <c r="B15" t="s">
        <v>7</v>
      </c>
      <c r="C15" t="s">
        <v>5</v>
      </c>
      <c r="D15" s="2" t="s">
        <v>5</v>
      </c>
      <c r="E15" s="3"/>
      <c r="F15" s="3"/>
      <c r="G15" s="4"/>
      <c r="H15" s="4"/>
    </row>
    <row r="16" spans="1:8" ht="12" customHeight="1">
      <c r="A16">
        <v>11</v>
      </c>
      <c r="B16" t="s">
        <v>7</v>
      </c>
      <c r="C16" t="s">
        <v>5</v>
      </c>
      <c r="D16" s="2" t="s">
        <v>5</v>
      </c>
      <c r="E16" s="3"/>
      <c r="F16" s="3"/>
      <c r="G16" s="4"/>
      <c r="H16" s="4"/>
    </row>
    <row r="17" spans="1:30" ht="12" customHeight="1">
      <c r="A17">
        <v>12</v>
      </c>
      <c r="B17" t="s">
        <v>7</v>
      </c>
      <c r="C17" t="s">
        <v>5</v>
      </c>
      <c r="D17" s="2" t="s">
        <v>5</v>
      </c>
      <c r="E17" s="3"/>
      <c r="F17" s="3"/>
      <c r="G17" s="4"/>
      <c r="H17" s="4"/>
      <c r="AD17" s="1"/>
    </row>
    <row r="18" spans="4:8" ht="12" customHeight="1" thickBot="1">
      <c r="D18" s="3"/>
      <c r="E18" s="3"/>
      <c r="F18" s="3"/>
      <c r="G18" s="4"/>
      <c r="H18" s="4"/>
    </row>
    <row r="19" spans="4:42" ht="17.25" thickBot="1">
      <c r="D19" s="5" t="s">
        <v>8</v>
      </c>
      <c r="E19" s="3"/>
      <c r="F19" s="3"/>
      <c r="G19" s="3"/>
      <c r="H19" s="3"/>
      <c r="I19" s="3"/>
      <c r="J19" s="3"/>
      <c r="K19" s="6" t="s">
        <v>9</v>
      </c>
      <c r="L19" s="7"/>
      <c r="M19" s="7"/>
      <c r="N19" s="7"/>
      <c r="O19" s="8" t="s">
        <v>10</v>
      </c>
      <c r="P19" s="7"/>
      <c r="Q19" s="7"/>
      <c r="R19" s="9"/>
      <c r="S19" s="3"/>
      <c r="T19" s="3"/>
      <c r="U19" s="3"/>
      <c r="V19" s="10"/>
      <c r="W19" s="11"/>
      <c r="X19" s="11"/>
      <c r="Y19" s="11"/>
      <c r="Z19" s="10"/>
      <c r="AA19" s="11"/>
      <c r="AB19" s="11"/>
      <c r="AC19" s="11"/>
      <c r="AD19" s="11"/>
      <c r="AE19" s="11"/>
      <c r="AF19" s="11"/>
      <c r="AG19" s="11"/>
      <c r="AH19" s="11"/>
      <c r="AI19" s="12" t="s">
        <v>11</v>
      </c>
      <c r="AJ19" s="13" t="s">
        <v>3</v>
      </c>
      <c r="AK19" s="14"/>
      <c r="AL19" s="14"/>
      <c r="AM19" s="14"/>
      <c r="AN19" s="15"/>
      <c r="AO19" s="16"/>
      <c r="AP19" s="3"/>
    </row>
    <row r="20" spans="4:42" ht="19.5" customHeight="1" thickBot="1">
      <c r="D20" s="17" t="s">
        <v>12</v>
      </c>
      <c r="E20" s="3"/>
      <c r="F20" s="3"/>
      <c r="G20" s="3"/>
      <c r="H20" s="3"/>
      <c r="I20" s="3"/>
      <c r="J20" s="3"/>
      <c r="K20" s="6" t="s">
        <v>13</v>
      </c>
      <c r="L20" s="7"/>
      <c r="M20" s="7"/>
      <c r="N20" s="7"/>
      <c r="O20" s="8" t="s">
        <v>14</v>
      </c>
      <c r="P20" s="7"/>
      <c r="Q20" s="7"/>
      <c r="R20" s="9"/>
      <c r="S20" s="3"/>
      <c r="T20" s="3"/>
      <c r="U20" s="3"/>
      <c r="V20" s="10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11"/>
      <c r="AH20" s="11"/>
      <c r="AI20" s="12" t="s">
        <v>15</v>
      </c>
      <c r="AJ20" s="18" t="str">
        <f>+O32</f>
        <v>Albuschies,Tobias</v>
      </c>
      <c r="AK20" s="19"/>
      <c r="AL20" s="19"/>
      <c r="AM20" s="19"/>
      <c r="AN20" s="19"/>
      <c r="AO20" s="20"/>
      <c r="AP20" s="3"/>
    </row>
    <row r="21" spans="4:42" ht="19.5" customHeight="1" thickBot="1">
      <c r="D21" s="3"/>
      <c r="E21" s="3"/>
      <c r="F21" s="3"/>
      <c r="G21" s="3"/>
      <c r="H21" s="3"/>
      <c r="I21" s="3"/>
      <c r="J21" s="3"/>
      <c r="K21" s="6" t="s">
        <v>16</v>
      </c>
      <c r="L21" s="7"/>
      <c r="M21" s="7"/>
      <c r="N21" s="7"/>
      <c r="O21" s="8" t="s">
        <v>17</v>
      </c>
      <c r="P21" s="7"/>
      <c r="Q21" s="7"/>
      <c r="R21" s="9"/>
      <c r="S21" s="21"/>
      <c r="T21" s="22"/>
      <c r="U21" s="3"/>
      <c r="V21" s="10"/>
      <c r="W21" s="11"/>
      <c r="X21" s="23"/>
      <c r="Y21" s="11"/>
      <c r="Z21" s="10"/>
      <c r="AA21" s="11"/>
      <c r="AB21" s="11"/>
      <c r="AC21" s="11"/>
      <c r="AD21" s="11"/>
      <c r="AE21" s="11"/>
      <c r="AF21" s="11"/>
      <c r="AG21" s="11"/>
      <c r="AH21" s="11"/>
      <c r="AI21" s="12" t="s">
        <v>18</v>
      </c>
      <c r="AJ21" s="18" t="str">
        <f>IF(O32=O28,O36,IF(O32=O36,O28," "))</f>
        <v>Theimann,Tobias</v>
      </c>
      <c r="AK21" s="19"/>
      <c r="AL21" s="19"/>
      <c r="AM21" s="19"/>
      <c r="AN21" s="19"/>
      <c r="AO21" s="20"/>
      <c r="AP21" s="3"/>
    </row>
    <row r="22" spans="4:42" ht="19.5" customHeight="1" thickBot="1">
      <c r="D22" s="24" t="s">
        <v>19</v>
      </c>
      <c r="E22" s="25"/>
      <c r="F22" s="26"/>
      <c r="G22" s="27"/>
      <c r="H22" s="28" t="s">
        <v>5</v>
      </c>
      <c r="I22" s="29" t="s">
        <v>20</v>
      </c>
      <c r="J22" s="30"/>
      <c r="K22" s="6" t="s">
        <v>21</v>
      </c>
      <c r="L22" s="7"/>
      <c r="M22" s="7"/>
      <c r="N22" s="7"/>
      <c r="O22" s="8" t="s">
        <v>53</v>
      </c>
      <c r="P22" s="7"/>
      <c r="Q22" s="7"/>
      <c r="R22" s="9"/>
      <c r="S22" s="21"/>
      <c r="T22" s="22"/>
      <c r="U22" s="3"/>
      <c r="V22" s="10"/>
      <c r="W22" s="11"/>
      <c r="X22" s="23" t="s">
        <v>23</v>
      </c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12" t="s">
        <v>24</v>
      </c>
      <c r="AJ22" s="18" t="str">
        <f>+AH30</f>
        <v>Krahe,Patrick</v>
      </c>
      <c r="AK22" s="19"/>
      <c r="AL22" s="19"/>
      <c r="AM22" s="19"/>
      <c r="AN22" s="19"/>
      <c r="AO22" s="20"/>
      <c r="AP22" s="3"/>
    </row>
    <row r="23" spans="4:42" ht="19.5" customHeight="1" thickBot="1">
      <c r="D23" s="3"/>
      <c r="E23" s="3"/>
      <c r="F23" s="3"/>
      <c r="G23" s="3"/>
      <c r="H23" s="3"/>
      <c r="I23" s="3"/>
      <c r="J23" s="3"/>
      <c r="K23" s="6" t="s">
        <v>25</v>
      </c>
      <c r="L23" s="7"/>
      <c r="M23" s="7"/>
      <c r="N23" s="7"/>
      <c r="O23" s="31" t="s">
        <v>26</v>
      </c>
      <c r="P23" s="7"/>
      <c r="Q23" s="7"/>
      <c r="R23" s="9"/>
      <c r="S23" s="21"/>
      <c r="T23" s="22"/>
      <c r="U23" s="3"/>
      <c r="V23" s="10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32" t="s">
        <v>5</v>
      </c>
      <c r="AJ23" s="18" t="str">
        <f>+AH39</f>
        <v>Schubert,Andre</v>
      </c>
      <c r="AK23" s="19"/>
      <c r="AL23" s="19"/>
      <c r="AM23" s="19"/>
      <c r="AN23" s="19"/>
      <c r="AO23" s="20"/>
      <c r="AP23" s="3"/>
    </row>
    <row r="24" spans="2:42" ht="19.5" customHeight="1" thickBot="1" thickTop="1">
      <c r="B24" s="33" t="s">
        <v>27</v>
      </c>
      <c r="C24" s="34" t="s">
        <v>0</v>
      </c>
      <c r="D24" s="35" t="s">
        <v>28</v>
      </c>
      <c r="E24" s="36"/>
      <c r="F24" s="37"/>
      <c r="G24" s="38"/>
      <c r="H24" s="38"/>
      <c r="I24" s="3"/>
      <c r="J24" s="3"/>
      <c r="K24" s="39"/>
      <c r="L24" s="40"/>
      <c r="M24" s="21"/>
      <c r="N24" s="21"/>
      <c r="O24" s="21"/>
      <c r="P24" s="40"/>
      <c r="Q24" s="21"/>
      <c r="R24" s="21"/>
      <c r="S24" s="21"/>
      <c r="T24" s="22"/>
      <c r="U24" s="3"/>
      <c r="V24" s="10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1"/>
      <c r="AH24" s="11"/>
      <c r="AI24" s="41" t="s">
        <v>29</v>
      </c>
      <c r="AJ24" s="42" t="str">
        <f>AL35</f>
        <v> </v>
      </c>
      <c r="AK24" s="19"/>
      <c r="AL24" s="19"/>
      <c r="AM24" s="19"/>
      <c r="AN24" s="19"/>
      <c r="AO24" s="20"/>
      <c r="AP24" s="3"/>
    </row>
    <row r="25" spans="2:42" ht="19.5" customHeight="1" thickBot="1" thickTop="1">
      <c r="B25" s="43"/>
      <c r="C25" s="44">
        <v>1</v>
      </c>
      <c r="D25" s="45" t="str">
        <f>+D2</f>
        <v>Neuman,Jens</v>
      </c>
      <c r="E25" s="46" t="str">
        <f>+B2</f>
        <v>W</v>
      </c>
      <c r="F25" s="47">
        <f>+C2</f>
        <v>1</v>
      </c>
      <c r="G25" s="48" t="str">
        <f>+D25</f>
        <v>Neuman,Jens</v>
      </c>
      <c r="H25" s="48"/>
      <c r="I25" s="49"/>
      <c r="J25" s="49"/>
      <c r="K25" s="50"/>
      <c r="L25" s="51"/>
      <c r="M25" s="51"/>
      <c r="N25" s="51"/>
      <c r="O25" s="51"/>
      <c r="P25" s="51"/>
      <c r="Q25" s="51"/>
      <c r="R25" s="51"/>
      <c r="S25" s="21"/>
      <c r="T25" s="52"/>
      <c r="U25" s="53"/>
      <c r="V25" s="54" t="str">
        <f>IF(K26=D25,D26,IF(K26=D26,D25,IF(K26=D27,D28,IF(K26=D28,D27," "))))</f>
        <v> 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 t="s">
        <v>30</v>
      </c>
      <c r="AJ25" s="18" t="str">
        <f>IF(AL35=AH34,AH36,IF(AL35=AH36,AH34," "))</f>
        <v>Neuman,Jens</v>
      </c>
      <c r="AK25" s="19"/>
      <c r="AL25" s="19"/>
      <c r="AM25" s="19"/>
      <c r="AN25" s="19"/>
      <c r="AO25" s="20"/>
      <c r="AP25" s="3"/>
    </row>
    <row r="26" spans="2:42" ht="19.5" customHeight="1" thickBot="1" thickTop="1">
      <c r="B26" s="55" t="s">
        <v>31</v>
      </c>
      <c r="C26" s="44">
        <v>9</v>
      </c>
      <c r="D26" s="45" t="str">
        <f>+D11</f>
        <v>Köhn,Rene'</v>
      </c>
      <c r="E26" s="46" t="str">
        <f>+B11</f>
        <v>R</v>
      </c>
      <c r="F26" s="47">
        <f>+C11</f>
        <v>5</v>
      </c>
      <c r="G26" s="56"/>
      <c r="H26" s="57"/>
      <c r="I26" s="58"/>
      <c r="J26" s="59"/>
      <c r="K26" s="60" t="str">
        <f>+D27</f>
        <v>Dogan,Hakan</v>
      </c>
      <c r="L26" s="49"/>
      <c r="M26" s="49"/>
      <c r="N26" s="49"/>
      <c r="O26" s="49"/>
      <c r="P26" s="49"/>
      <c r="Q26" s="49"/>
      <c r="R26" s="49"/>
      <c r="S26" s="53"/>
      <c r="T26" s="52"/>
      <c r="U26" s="53"/>
      <c r="V26" s="61" t="s">
        <v>33</v>
      </c>
      <c r="W26" s="62"/>
      <c r="X26" s="62"/>
      <c r="Y26" s="63"/>
      <c r="Z26" s="64" t="str">
        <f>+D25</f>
        <v>Neuman,Jens</v>
      </c>
      <c r="AA26" s="64"/>
      <c r="AB26" s="64"/>
      <c r="AC26" s="64"/>
      <c r="AD26" s="64"/>
      <c r="AE26" s="64"/>
      <c r="AF26" s="64"/>
      <c r="AG26" s="64"/>
      <c r="AH26" s="64"/>
      <c r="AI26" s="41" t="s">
        <v>34</v>
      </c>
      <c r="AJ26" s="18" t="str">
        <f>IF(AD28=Z26,Z30,IF(AD28=Z30,Z26," "))</f>
        <v>Sosna,Michael</v>
      </c>
      <c r="AK26" s="19"/>
      <c r="AL26" s="19"/>
      <c r="AM26" s="19"/>
      <c r="AN26" s="19"/>
      <c r="AO26" s="20"/>
      <c r="AP26" s="3"/>
    </row>
    <row r="27" spans="2:42" ht="19.5" customHeight="1" thickBot="1" thickTop="1">
      <c r="B27" s="65"/>
      <c r="C27" s="44">
        <v>5</v>
      </c>
      <c r="D27" s="45" t="str">
        <f>D9</f>
        <v>Dogan,Hakan</v>
      </c>
      <c r="E27" s="66" t="str">
        <f>+B9</f>
        <v>R</v>
      </c>
      <c r="F27" s="67">
        <f>+C9</f>
        <v>3</v>
      </c>
      <c r="G27" s="48" t="str">
        <f>+D27</f>
        <v>Dogan,Hakan</v>
      </c>
      <c r="H27" s="48"/>
      <c r="I27" s="49"/>
      <c r="J27" s="68"/>
      <c r="K27" s="49"/>
      <c r="L27" s="58"/>
      <c r="M27" s="58"/>
      <c r="N27" s="59"/>
      <c r="O27" s="49"/>
      <c r="P27" s="49"/>
      <c r="Q27" s="49"/>
      <c r="R27" s="49"/>
      <c r="S27" s="53"/>
      <c r="T27" s="52"/>
      <c r="U27" s="53"/>
      <c r="V27" s="69" t="str">
        <f>IF(K26=G25,G27,IF(K26=G27,G25," "))</f>
        <v>Neuman,Jens</v>
      </c>
      <c r="W27" s="69"/>
      <c r="X27" s="69"/>
      <c r="Y27" s="70"/>
      <c r="Z27" s="71"/>
      <c r="AA27" s="72"/>
      <c r="AB27" s="72"/>
      <c r="AC27" s="73"/>
      <c r="AD27" s="64"/>
      <c r="AE27" s="64"/>
      <c r="AF27" s="64"/>
      <c r="AG27" s="64"/>
      <c r="AH27" s="64"/>
      <c r="AI27" s="74" t="s">
        <v>35</v>
      </c>
      <c r="AJ27" s="18" t="str">
        <f>IF(AD37=Z35,Z39,IF(AD37=Z39,Z35," "))</f>
        <v>Hadasch,Jan-Felix</v>
      </c>
      <c r="AK27" s="19"/>
      <c r="AL27" s="19"/>
      <c r="AM27" s="19"/>
      <c r="AN27" s="19"/>
      <c r="AO27" s="20"/>
      <c r="AP27" s="3"/>
    </row>
    <row r="28" spans="2:42" ht="19.5" customHeight="1" thickBot="1" thickTop="1">
      <c r="B28" s="75"/>
      <c r="C28" s="76">
        <v>13</v>
      </c>
      <c r="D28" s="77" t="str">
        <f>+D15</f>
        <v> </v>
      </c>
      <c r="E28" s="78" t="str">
        <f>+B15</f>
        <v>gs</v>
      </c>
      <c r="F28" s="79" t="str">
        <f>+C15</f>
        <v> </v>
      </c>
      <c r="G28" s="56"/>
      <c r="H28" s="57"/>
      <c r="I28" s="58"/>
      <c r="J28" s="49"/>
      <c r="K28" s="49"/>
      <c r="L28" s="49"/>
      <c r="M28" s="49"/>
      <c r="N28" s="80"/>
      <c r="O28" s="49" t="str">
        <f>+D32</f>
        <v>Albuschies,Tobias</v>
      </c>
      <c r="P28" s="49"/>
      <c r="Q28" s="49"/>
      <c r="R28" s="49"/>
      <c r="S28" s="53"/>
      <c r="T28" s="52"/>
      <c r="U28" s="53"/>
      <c r="V28" s="10" t="s">
        <v>37</v>
      </c>
      <c r="W28" s="54"/>
      <c r="X28" s="54"/>
      <c r="Y28" s="54"/>
      <c r="Z28" s="64"/>
      <c r="AA28" s="64"/>
      <c r="AB28" s="81" t="s">
        <v>35</v>
      </c>
      <c r="AC28" s="82"/>
      <c r="AD28" s="64" t="str">
        <f>+D25</f>
        <v>Neuman,Jens</v>
      </c>
      <c r="AE28" s="64"/>
      <c r="AF28" s="64"/>
      <c r="AG28" s="64"/>
      <c r="AH28" s="64"/>
      <c r="AI28" s="11"/>
      <c r="AJ28" s="11"/>
      <c r="AK28" s="11"/>
      <c r="AL28" s="11"/>
      <c r="AM28" s="11"/>
      <c r="AN28" s="11"/>
      <c r="AO28" s="11"/>
      <c r="AP28" s="3"/>
    </row>
    <row r="29" spans="2:42" ht="19.5" customHeight="1" thickBot="1" thickTop="1">
      <c r="B29" s="43"/>
      <c r="C29" s="44">
        <v>3</v>
      </c>
      <c r="D29" s="45" t="str">
        <f>+D8</f>
        <v>Schmitz,Pascal</v>
      </c>
      <c r="E29" s="46" t="str">
        <f>+B8</f>
        <v>R</v>
      </c>
      <c r="F29" s="47">
        <f>+C8</f>
        <v>2</v>
      </c>
      <c r="G29" s="48" t="str">
        <f>+D29</f>
        <v>Schmitz,Pascal</v>
      </c>
      <c r="H29" s="48"/>
      <c r="I29" s="49"/>
      <c r="J29" s="49"/>
      <c r="K29" s="49"/>
      <c r="L29" s="49"/>
      <c r="M29" s="83" t="s">
        <v>38</v>
      </c>
      <c r="N29" s="80"/>
      <c r="O29" s="84"/>
      <c r="P29" s="58"/>
      <c r="Q29" s="58"/>
      <c r="R29" s="59"/>
      <c r="S29" s="53"/>
      <c r="T29" s="52"/>
      <c r="U29" s="53"/>
      <c r="V29" s="54" t="str">
        <f>IF(K30=D29,D30,IF(K30=D30,D29,IF(K30=D31,D32,IF(K30=D32,D31," "))))</f>
        <v>Sosna,Michael</v>
      </c>
      <c r="W29" s="54"/>
      <c r="X29" s="54"/>
      <c r="Y29" s="54"/>
      <c r="Z29" s="64"/>
      <c r="AA29" s="64"/>
      <c r="AB29" s="64"/>
      <c r="AC29" s="82"/>
      <c r="AD29" s="71"/>
      <c r="AE29" s="72"/>
      <c r="AF29" s="72"/>
      <c r="AG29" s="73"/>
      <c r="AH29" s="64" t="s">
        <v>5</v>
      </c>
      <c r="AI29" s="11"/>
      <c r="AJ29" s="11"/>
      <c r="AK29" s="11"/>
      <c r="AL29" s="11"/>
      <c r="AM29" s="11"/>
      <c r="AN29" s="11"/>
      <c r="AO29" s="11"/>
      <c r="AP29" s="3"/>
    </row>
    <row r="30" spans="2:41" ht="19.5" customHeight="1" thickBot="1" thickTop="1">
      <c r="B30" s="55" t="s">
        <v>1</v>
      </c>
      <c r="C30" s="44">
        <v>11</v>
      </c>
      <c r="D30" s="45" t="str">
        <f>+D16</f>
        <v> </v>
      </c>
      <c r="E30" s="46" t="str">
        <f>+B16</f>
        <v>gs</v>
      </c>
      <c r="F30" s="47" t="str">
        <f>+C16</f>
        <v> </v>
      </c>
      <c r="G30" s="56"/>
      <c r="H30" s="57"/>
      <c r="I30" s="58"/>
      <c r="J30" s="59"/>
      <c r="K30" s="60" t="str">
        <f>+D32</f>
        <v>Albuschies,Tobias</v>
      </c>
      <c r="L30" s="49"/>
      <c r="M30" s="49"/>
      <c r="N30" s="68"/>
      <c r="O30" s="49"/>
      <c r="P30" s="49"/>
      <c r="Q30" s="49"/>
      <c r="R30" s="80"/>
      <c r="S30" s="53"/>
      <c r="T30" s="52"/>
      <c r="U30" s="53"/>
      <c r="V30" s="61" t="s">
        <v>39</v>
      </c>
      <c r="W30" s="62"/>
      <c r="X30" s="62"/>
      <c r="Y30" s="63"/>
      <c r="Z30" s="64" t="str">
        <f>+D31</f>
        <v>Sosna,Michael</v>
      </c>
      <c r="AA30" s="64"/>
      <c r="AB30" s="64"/>
      <c r="AC30" s="85"/>
      <c r="AD30" s="64"/>
      <c r="AE30" s="64"/>
      <c r="AF30" s="81" t="s">
        <v>40</v>
      </c>
      <c r="AG30" s="82"/>
      <c r="AH30" s="64" t="str">
        <f>+D40</f>
        <v>Krahe,Patrick</v>
      </c>
      <c r="AI30" s="11"/>
      <c r="AJ30" s="11"/>
      <c r="AK30" s="11"/>
      <c r="AL30" s="11"/>
      <c r="AM30" s="11"/>
      <c r="AN30" s="11"/>
      <c r="AO30" s="11"/>
    </row>
    <row r="31" spans="2:41" ht="19.5" customHeight="1" thickBot="1" thickTop="1">
      <c r="B31" s="86"/>
      <c r="C31" s="44">
        <v>7</v>
      </c>
      <c r="D31" s="45" t="str">
        <f>+D5</f>
        <v>Sosna,Michael</v>
      </c>
      <c r="E31" s="66" t="str">
        <f>+B5</f>
        <v>W</v>
      </c>
      <c r="F31" s="47">
        <f>+C5</f>
        <v>4</v>
      </c>
      <c r="G31" s="48" t="str">
        <f>+D32</f>
        <v>Albuschies,Tobias</v>
      </c>
      <c r="H31" s="48"/>
      <c r="I31" s="49"/>
      <c r="J31" s="68"/>
      <c r="K31" s="49"/>
      <c r="L31" s="58"/>
      <c r="M31" s="58"/>
      <c r="N31" s="49"/>
      <c r="O31" s="49"/>
      <c r="P31" s="49"/>
      <c r="Q31" s="49"/>
      <c r="R31" s="80"/>
      <c r="S31" s="53"/>
      <c r="T31" s="52"/>
      <c r="U31" s="53"/>
      <c r="V31" s="69" t="str">
        <f>IF(K30=G29,G31,IF(K30=G31,G29," "))</f>
        <v>Schmitz,Pascal</v>
      </c>
      <c r="W31" s="69"/>
      <c r="X31" s="69"/>
      <c r="Y31" s="70"/>
      <c r="Z31" s="71"/>
      <c r="AA31" s="72"/>
      <c r="AB31" s="72"/>
      <c r="AC31" s="64"/>
      <c r="AD31" s="64"/>
      <c r="AE31" s="64"/>
      <c r="AF31" s="87"/>
      <c r="AG31" s="82"/>
      <c r="AH31" s="71"/>
      <c r="AI31" s="88"/>
      <c r="AJ31" s="88"/>
      <c r="AK31" s="89"/>
      <c r="AL31" s="11"/>
      <c r="AM31" s="11"/>
      <c r="AN31" s="11"/>
      <c r="AO31" s="11"/>
    </row>
    <row r="32" spans="2:41" ht="19.5" customHeight="1" thickBot="1" thickTop="1">
      <c r="B32" s="86"/>
      <c r="C32" s="76">
        <v>15</v>
      </c>
      <c r="D32" s="77" t="str">
        <f>+D12</f>
        <v>Albuschies,Tobias</v>
      </c>
      <c r="E32" s="78" t="str">
        <f>+B12</f>
        <v>gs</v>
      </c>
      <c r="F32" s="79" t="str">
        <f>+C12</f>
        <v> </v>
      </c>
      <c r="G32" s="56"/>
      <c r="H32" s="57"/>
      <c r="I32" s="58"/>
      <c r="J32" s="49"/>
      <c r="K32" s="49"/>
      <c r="L32" s="49"/>
      <c r="M32" s="49"/>
      <c r="N32" s="49"/>
      <c r="O32" s="49" t="str">
        <f>+D32</f>
        <v>Albuschies,Tobias</v>
      </c>
      <c r="P32" s="49"/>
      <c r="Q32" s="49"/>
      <c r="R32" s="80"/>
      <c r="S32" s="53"/>
      <c r="T32" s="52"/>
      <c r="U32" s="53"/>
      <c r="V32" s="10" t="s">
        <v>42</v>
      </c>
      <c r="W32" s="54"/>
      <c r="X32" s="54"/>
      <c r="Y32" s="54"/>
      <c r="Z32" s="54"/>
      <c r="AA32" s="54"/>
      <c r="AB32" s="54"/>
      <c r="AC32" s="54"/>
      <c r="AD32" s="69" t="str">
        <f>IF(O36=K34,K38,IF(O36=K38,K34," "))</f>
        <v>Krahe,Patrick</v>
      </c>
      <c r="AE32" s="69"/>
      <c r="AF32" s="69"/>
      <c r="AG32" s="70"/>
      <c r="AH32" s="54"/>
      <c r="AI32" s="11"/>
      <c r="AJ32" s="11"/>
      <c r="AK32" s="90" t="s">
        <v>24</v>
      </c>
      <c r="AL32" s="11"/>
      <c r="AM32" s="11"/>
      <c r="AN32" s="11"/>
      <c r="AO32" s="11"/>
    </row>
    <row r="33" spans="2:41" ht="19.5" customHeight="1" thickBot="1" thickTop="1">
      <c r="B33" s="91"/>
      <c r="C33" s="44">
        <v>2</v>
      </c>
      <c r="D33" s="45" t="str">
        <f>+D7</f>
        <v>Theimann,Tobias</v>
      </c>
      <c r="E33" s="46" t="str">
        <f>+B7</f>
        <v>R</v>
      </c>
      <c r="F33" s="47">
        <f>+C7</f>
        <v>1</v>
      </c>
      <c r="G33" s="48" t="str">
        <f>+D33</f>
        <v>Theimann,Tobias</v>
      </c>
      <c r="H33" s="48"/>
      <c r="I33" s="49"/>
      <c r="J33" s="49"/>
      <c r="K33" s="49"/>
      <c r="L33" s="49"/>
      <c r="M33" s="49"/>
      <c r="N33" s="92" t="s">
        <v>15</v>
      </c>
      <c r="O33" s="84"/>
      <c r="P33" s="58"/>
      <c r="Q33" s="58"/>
      <c r="R33" s="59"/>
      <c r="S33" s="53"/>
      <c r="T33" s="52"/>
      <c r="U33" s="53"/>
      <c r="V33" s="54"/>
      <c r="W33" s="54"/>
      <c r="X33" s="54"/>
      <c r="Y33" s="54"/>
      <c r="Z33" s="54"/>
      <c r="AA33" s="54"/>
      <c r="AB33" s="54"/>
      <c r="AC33" s="93" t="s">
        <v>43</v>
      </c>
      <c r="AD33" s="54"/>
      <c r="AE33" s="54"/>
      <c r="AF33" s="54"/>
      <c r="AG33" s="54"/>
      <c r="AH33" s="94"/>
      <c r="AI33" s="95" t="s">
        <v>5</v>
      </c>
      <c r="AK33" s="11"/>
      <c r="AL33" s="11"/>
      <c r="AM33" s="11"/>
      <c r="AN33" s="11"/>
      <c r="AO33" s="11"/>
    </row>
    <row r="34" spans="2:41" ht="19.5" customHeight="1" thickBot="1" thickTop="1">
      <c r="B34" s="55" t="s">
        <v>44</v>
      </c>
      <c r="C34" s="44">
        <v>10</v>
      </c>
      <c r="D34" s="45" t="str">
        <f>+D6</f>
        <v>Scheuer,Leif</v>
      </c>
      <c r="E34" s="46" t="str">
        <f>+B6</f>
        <v>W</v>
      </c>
      <c r="F34" s="47">
        <f>+C6</f>
        <v>5</v>
      </c>
      <c r="G34" s="56"/>
      <c r="H34" s="57"/>
      <c r="I34" s="58"/>
      <c r="J34" s="59"/>
      <c r="K34" s="60" t="str">
        <f>+D33</f>
        <v>Theimann,Tobias</v>
      </c>
      <c r="L34" s="49"/>
      <c r="M34" s="49"/>
      <c r="N34" s="49"/>
      <c r="O34" s="49"/>
      <c r="P34" s="49"/>
      <c r="Q34" s="49"/>
      <c r="R34" s="80"/>
      <c r="S34" s="53"/>
      <c r="T34" s="52"/>
      <c r="U34" s="53"/>
      <c r="V34" s="54" t="str">
        <f>IF(K34=D33,D34,IF(K34=D34,D33,IF(K34=D35,D36,IF(K34=D36,D35," "))))</f>
        <v>Scheuer,Leif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4"/>
      <c r="AH34" s="96" t="str">
        <f>IF(AH30=AD28,AD32,IF(AH30=AD32,AD28," "))</f>
        <v>Neuman,Jens</v>
      </c>
      <c r="AI34" s="97"/>
      <c r="AJ34" s="98"/>
      <c r="AK34" s="97"/>
      <c r="AL34" s="11" t="s">
        <v>5</v>
      </c>
      <c r="AM34" s="11"/>
      <c r="AN34" s="11"/>
      <c r="AO34" s="11"/>
    </row>
    <row r="35" spans="2:41" ht="19.5" customHeight="1" thickBot="1" thickTop="1">
      <c r="B35" s="86"/>
      <c r="C35" s="44">
        <v>6</v>
      </c>
      <c r="D35" s="45" t="str">
        <f>+D4</f>
        <v>Hadasch,Jan-Felix</v>
      </c>
      <c r="E35" s="66" t="str">
        <f>+B4</f>
        <v>W</v>
      </c>
      <c r="F35" s="47">
        <f>+C4</f>
        <v>3</v>
      </c>
      <c r="G35" s="48" t="str">
        <f>+D35</f>
        <v>Hadasch,Jan-Felix</v>
      </c>
      <c r="H35" s="48"/>
      <c r="I35" s="49"/>
      <c r="J35" s="68"/>
      <c r="K35" s="49"/>
      <c r="L35" s="58"/>
      <c r="M35" s="58"/>
      <c r="N35" s="59"/>
      <c r="O35" s="49"/>
      <c r="P35" s="49"/>
      <c r="Q35" s="49"/>
      <c r="R35" s="80"/>
      <c r="S35" s="53"/>
      <c r="T35" s="52"/>
      <c r="U35" s="53"/>
      <c r="V35" s="61" t="s">
        <v>45</v>
      </c>
      <c r="W35" s="62"/>
      <c r="X35" s="62"/>
      <c r="Y35" s="63"/>
      <c r="Z35" s="64" t="str">
        <f>+D35</f>
        <v>Hadasch,Jan-Felix</v>
      </c>
      <c r="AA35" s="64"/>
      <c r="AB35" s="64"/>
      <c r="AC35" s="64"/>
      <c r="AD35" s="64"/>
      <c r="AE35" s="64"/>
      <c r="AF35" s="64"/>
      <c r="AG35" s="64"/>
      <c r="AH35" s="62"/>
      <c r="AI35" s="62"/>
      <c r="AJ35" s="62"/>
      <c r="AK35" s="63"/>
      <c r="AL35" s="99" t="s">
        <v>5</v>
      </c>
      <c r="AM35" s="97"/>
      <c r="AN35" s="98"/>
      <c r="AO35" s="97"/>
    </row>
    <row r="36" spans="2:41" ht="19.5" customHeight="1" thickBot="1" thickTop="1">
      <c r="B36" s="86"/>
      <c r="C36" s="76">
        <v>14</v>
      </c>
      <c r="D36" s="77" t="str">
        <f>+D14</f>
        <v>Görlitz,Sascha</v>
      </c>
      <c r="E36" s="78" t="str">
        <f>+B14</f>
        <v>gs</v>
      </c>
      <c r="F36" s="79" t="str">
        <f>+C14</f>
        <v> </v>
      </c>
      <c r="G36" s="56"/>
      <c r="H36" s="57"/>
      <c r="I36" s="58"/>
      <c r="J36" s="49"/>
      <c r="K36" s="49"/>
      <c r="L36" s="49"/>
      <c r="M36" s="49"/>
      <c r="N36" s="80"/>
      <c r="O36" s="49" t="str">
        <f>+D33</f>
        <v>Theimann,Tobias</v>
      </c>
      <c r="P36" s="49"/>
      <c r="Q36" s="49"/>
      <c r="R36" s="68"/>
      <c r="S36" s="53"/>
      <c r="T36" s="52"/>
      <c r="U36" s="53"/>
      <c r="V36" s="69" t="str">
        <f>IF(K34=G33,G35,IF(K34=G35,G33," "))</f>
        <v>Hadasch,Jan-Felix</v>
      </c>
      <c r="W36" s="69"/>
      <c r="X36" s="69"/>
      <c r="Y36" s="70"/>
      <c r="Z36" s="71"/>
      <c r="AA36" s="72"/>
      <c r="AB36" s="72"/>
      <c r="AC36" s="73"/>
      <c r="AD36" s="64"/>
      <c r="AE36" s="64"/>
      <c r="AF36" s="64"/>
      <c r="AG36" s="64"/>
      <c r="AH36" s="11" t="str">
        <f>IF(AH39=AD37,AD41,IF(AH39=AD41,AD37," "))</f>
        <v> </v>
      </c>
      <c r="AI36" s="11"/>
      <c r="AJ36" s="11"/>
      <c r="AK36" s="70"/>
      <c r="AL36" s="62"/>
      <c r="AM36" s="88"/>
      <c r="AN36" s="88"/>
      <c r="AO36" s="62"/>
    </row>
    <row r="37" spans="2:41" ht="19.5" customHeight="1" thickBot="1" thickTop="1">
      <c r="B37" s="43"/>
      <c r="C37" s="44">
        <v>4</v>
      </c>
      <c r="D37" s="45" t="str">
        <f>+D3</f>
        <v>Bader,Markus</v>
      </c>
      <c r="E37" s="46" t="str">
        <f>+B3</f>
        <v>W</v>
      </c>
      <c r="F37" s="47">
        <f>+C3</f>
        <v>2</v>
      </c>
      <c r="G37" s="48" t="str">
        <f>+D37</f>
        <v>Bader,Markus</v>
      </c>
      <c r="H37" s="48"/>
      <c r="I37" s="49"/>
      <c r="J37" s="49"/>
      <c r="K37" s="49"/>
      <c r="L37" s="49"/>
      <c r="M37" s="83" t="s">
        <v>46</v>
      </c>
      <c r="N37" s="80"/>
      <c r="O37" s="84"/>
      <c r="P37" s="58"/>
      <c r="Q37" s="58"/>
      <c r="R37" s="49"/>
      <c r="S37" s="53"/>
      <c r="T37" s="52"/>
      <c r="U37" s="53"/>
      <c r="V37" s="10" t="s">
        <v>47</v>
      </c>
      <c r="W37" s="54"/>
      <c r="X37" s="54"/>
      <c r="Y37" s="54"/>
      <c r="Z37" s="64"/>
      <c r="AA37" s="64"/>
      <c r="AB37" s="81" t="s">
        <v>35</v>
      </c>
      <c r="AC37" s="82"/>
      <c r="AD37" s="64" t="str">
        <f>+D39</f>
        <v>Schubert,Andre'</v>
      </c>
      <c r="AE37" s="64"/>
      <c r="AF37" s="64"/>
      <c r="AG37" s="64"/>
      <c r="AH37" s="62"/>
      <c r="AI37" s="62"/>
      <c r="AJ37" s="62"/>
      <c r="AK37" s="11"/>
      <c r="AL37" s="11"/>
      <c r="AM37" s="11" t="s">
        <v>5</v>
      </c>
      <c r="AN37" s="11"/>
      <c r="AO37" s="90" t="s">
        <v>29</v>
      </c>
    </row>
    <row r="38" spans="2:41" ht="19.5" customHeight="1" thickBot="1" thickTop="1">
      <c r="B38" s="55" t="s">
        <v>48</v>
      </c>
      <c r="C38" s="44">
        <v>12</v>
      </c>
      <c r="D38" s="45" t="str">
        <f>+D17</f>
        <v> </v>
      </c>
      <c r="E38" s="46" t="str">
        <f>+B17</f>
        <v>gs</v>
      </c>
      <c r="F38" s="47" t="str">
        <f>+C17</f>
        <v> </v>
      </c>
      <c r="G38" s="56"/>
      <c r="H38" s="57"/>
      <c r="I38" s="58"/>
      <c r="J38" s="59"/>
      <c r="K38" s="60" t="str">
        <f>+D40</f>
        <v>Krahe,Patrick</v>
      </c>
      <c r="L38" s="49"/>
      <c r="M38" s="49"/>
      <c r="N38" s="68"/>
      <c r="O38" s="49"/>
      <c r="P38" s="49"/>
      <c r="Q38" s="49"/>
      <c r="R38" s="49"/>
      <c r="S38" s="100"/>
      <c r="T38" s="52"/>
      <c r="U38" s="53"/>
      <c r="V38" s="54" t="str">
        <f>IF(K38=D37,D38,IF(K38=D38,D37,IF(K38=D39,D40,IF(K38=D40,D39," "))))</f>
        <v>Schubert,Andre'</v>
      </c>
      <c r="W38" s="54"/>
      <c r="X38" s="54"/>
      <c r="Y38" s="54"/>
      <c r="Z38" s="64"/>
      <c r="AA38" s="64"/>
      <c r="AB38" s="64"/>
      <c r="AC38" s="82"/>
      <c r="AD38" s="71"/>
      <c r="AE38" s="72"/>
      <c r="AF38" s="72"/>
      <c r="AG38" s="73"/>
      <c r="AH38" s="54"/>
      <c r="AI38" s="11"/>
      <c r="AJ38" s="11"/>
      <c r="AK38" s="11"/>
      <c r="AL38" s="11"/>
      <c r="AM38" s="11"/>
      <c r="AN38" s="11"/>
      <c r="AO38" s="11"/>
    </row>
    <row r="39" spans="2:41" ht="19.5" customHeight="1" thickBot="1" thickTop="1">
      <c r="B39" s="86"/>
      <c r="C39" s="44">
        <v>8</v>
      </c>
      <c r="D39" s="45" t="str">
        <f>+D10</f>
        <v>Schubert,Andre'</v>
      </c>
      <c r="E39" s="66" t="str">
        <f>+B10</f>
        <v>R</v>
      </c>
      <c r="F39" s="67">
        <f>+C10</f>
        <v>4</v>
      </c>
      <c r="G39" s="48" t="str">
        <f>+D40</f>
        <v>Krahe,Patrick</v>
      </c>
      <c r="H39" s="48"/>
      <c r="I39" s="49"/>
      <c r="J39" s="68"/>
      <c r="K39" s="49"/>
      <c r="L39" s="58"/>
      <c r="M39" s="58"/>
      <c r="N39" s="49"/>
      <c r="O39" s="49"/>
      <c r="P39" s="49"/>
      <c r="Q39" s="49"/>
      <c r="R39" s="49"/>
      <c r="S39" s="100"/>
      <c r="T39" s="52"/>
      <c r="U39" s="53"/>
      <c r="V39" s="61" t="s">
        <v>49</v>
      </c>
      <c r="W39" s="62"/>
      <c r="X39" s="62"/>
      <c r="Y39" s="63"/>
      <c r="Z39" s="64" t="str">
        <f>+D39</f>
        <v>Schubert,Andre'</v>
      </c>
      <c r="AA39" s="64"/>
      <c r="AB39" s="64"/>
      <c r="AC39" s="85"/>
      <c r="AD39" s="64"/>
      <c r="AE39" s="64"/>
      <c r="AF39" s="81" t="s">
        <v>40</v>
      </c>
      <c r="AG39" s="82"/>
      <c r="AH39" s="99" t="s">
        <v>153</v>
      </c>
      <c r="AI39" s="11"/>
      <c r="AJ39" s="11"/>
      <c r="AK39" s="11"/>
      <c r="AL39" s="11"/>
      <c r="AM39" s="11"/>
      <c r="AN39" s="11"/>
      <c r="AO39" s="11"/>
    </row>
    <row r="40" spans="2:41" ht="19.5" customHeight="1" thickBot="1" thickTop="1">
      <c r="B40" s="75"/>
      <c r="C40" s="76">
        <v>16</v>
      </c>
      <c r="D40" s="77" t="str">
        <f>+D13</f>
        <v>Krahe,Patrick</v>
      </c>
      <c r="E40" s="78" t="str">
        <f>+B13</f>
        <v>gs</v>
      </c>
      <c r="F40" s="79" t="str">
        <f>+C13</f>
        <v> </v>
      </c>
      <c r="G40" s="56"/>
      <c r="H40" s="57"/>
      <c r="I40" s="58"/>
      <c r="J40" s="49"/>
      <c r="K40" s="49"/>
      <c r="L40" s="49"/>
      <c r="M40" s="49"/>
      <c r="N40" s="49"/>
      <c r="O40" s="49" t="s">
        <v>5</v>
      </c>
      <c r="P40" s="49"/>
      <c r="Q40" s="49"/>
      <c r="R40" s="49"/>
      <c r="S40" s="100"/>
      <c r="T40" s="52"/>
      <c r="U40" s="53"/>
      <c r="V40" s="69" t="str">
        <f>IF(K38=G37,G39,IF(K38=G39,G37," "))</f>
        <v>Bader,Markus</v>
      </c>
      <c r="W40" s="69"/>
      <c r="X40" s="69"/>
      <c r="Y40" s="70"/>
      <c r="Z40" s="71"/>
      <c r="AA40" s="72"/>
      <c r="AB40" s="72"/>
      <c r="AC40" s="64"/>
      <c r="AD40" s="64"/>
      <c r="AE40" s="64"/>
      <c r="AF40" s="101"/>
      <c r="AG40" s="82"/>
      <c r="AH40" s="62"/>
      <c r="AI40" s="88"/>
      <c r="AJ40" s="88"/>
      <c r="AK40" s="89"/>
      <c r="AL40" s="11"/>
      <c r="AM40" s="11"/>
      <c r="AN40" s="11"/>
      <c r="AO40" s="11"/>
    </row>
    <row r="41" spans="7:41" ht="19.5" customHeight="1" thickBot="1">
      <c r="G41" s="102"/>
      <c r="H41" s="102"/>
      <c r="I41" s="53"/>
      <c r="J41" s="53"/>
      <c r="K41" s="53"/>
      <c r="L41" s="53"/>
      <c r="M41" s="53"/>
      <c r="N41" s="100"/>
      <c r="O41" s="100"/>
      <c r="P41" s="100"/>
      <c r="Q41" s="100"/>
      <c r="R41" s="100"/>
      <c r="S41" s="100"/>
      <c r="T41" s="52"/>
      <c r="U41" s="53"/>
      <c r="V41" s="10" t="s">
        <v>50</v>
      </c>
      <c r="W41" s="54"/>
      <c r="X41" s="54"/>
      <c r="Y41" s="54"/>
      <c r="Z41" s="54"/>
      <c r="AA41" s="54"/>
      <c r="AB41" s="54"/>
      <c r="AC41" s="54"/>
      <c r="AD41" s="103" t="str">
        <f>IF(O28=K26,K30,IF(O28=K30,K26," "))</f>
        <v>Dogan,Hakan</v>
      </c>
      <c r="AE41" s="69"/>
      <c r="AF41" s="69"/>
      <c r="AG41" s="70"/>
      <c r="AH41" s="54"/>
      <c r="AI41" s="11"/>
      <c r="AJ41" s="11"/>
      <c r="AK41" s="90" t="s">
        <v>24</v>
      </c>
      <c r="AL41" s="11"/>
      <c r="AM41" s="11"/>
      <c r="AN41" s="11"/>
      <c r="AO41" s="11"/>
    </row>
    <row r="42" spans="7:41" ht="19.5" customHeight="1" thickTop="1">
      <c r="G42" t="s">
        <v>5</v>
      </c>
      <c r="S42" s="104"/>
      <c r="T42" s="104"/>
      <c r="U42" s="104"/>
      <c r="V42" s="10"/>
      <c r="W42" s="11"/>
      <c r="X42" s="11"/>
      <c r="Y42" s="11"/>
      <c r="Z42" s="10"/>
      <c r="AA42" s="11"/>
      <c r="AB42" s="10"/>
      <c r="AC42" s="93" t="s">
        <v>51</v>
      </c>
      <c r="AD42" s="11"/>
      <c r="AE42" s="11"/>
      <c r="AF42" s="11"/>
      <c r="AG42" s="11"/>
      <c r="AH42" s="11"/>
      <c r="AI42" s="95" t="s">
        <v>5</v>
      </c>
      <c r="AK42" s="11"/>
      <c r="AL42" s="105"/>
      <c r="AM42" s="105"/>
      <c r="AN42" s="105"/>
      <c r="AO42" s="105"/>
    </row>
    <row r="43" spans="19:38" ht="13.5" customHeight="1">
      <c r="S43" s="104"/>
      <c r="T43" s="104"/>
      <c r="U43" s="104"/>
      <c r="V43" s="106"/>
      <c r="W43" s="104"/>
      <c r="X43" s="104"/>
      <c r="Y43" s="104"/>
      <c r="Z43" s="106"/>
      <c r="AA43" s="104"/>
      <c r="AB43" s="104"/>
      <c r="AC43" s="104"/>
      <c r="AD43" s="104"/>
      <c r="AE43" s="104"/>
      <c r="AF43" s="104"/>
      <c r="AG43" s="107"/>
      <c r="AH43" s="104"/>
      <c r="AI43" s="104" t="s">
        <v>5</v>
      </c>
      <c r="AJ43" s="104"/>
      <c r="AK43" s="104"/>
      <c r="AL43" s="104"/>
    </row>
    <row r="44" spans="7:38" ht="13.5" customHeight="1">
      <c r="G44" t="s">
        <v>5</v>
      </c>
      <c r="O44" t="s">
        <v>5</v>
      </c>
      <c r="S44" s="104"/>
      <c r="T44" s="104"/>
      <c r="U44" s="104"/>
      <c r="V44"/>
      <c r="W44" s="104"/>
      <c r="X44" s="104"/>
      <c r="Y44" s="104"/>
      <c r="Z44" s="106"/>
      <c r="AA44" s="104"/>
      <c r="AB44" s="104"/>
      <c r="AC44" s="104"/>
      <c r="AD44" s="104"/>
      <c r="AE44" s="104"/>
      <c r="AF44" s="104"/>
      <c r="AG44" s="108"/>
      <c r="AH44" s="104"/>
      <c r="AI44" s="104"/>
      <c r="AJ44" s="104"/>
      <c r="AK44" s="104"/>
      <c r="AL44" s="104"/>
    </row>
    <row r="45" spans="19:38" ht="13.5" customHeight="1">
      <c r="S45" s="104"/>
      <c r="T45" s="104"/>
      <c r="U45" s="104"/>
      <c r="V45" s="106"/>
      <c r="W45" s="104"/>
      <c r="X45" s="104"/>
      <c r="Y45" s="104"/>
      <c r="Z45" s="106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</row>
    <row r="46" spans="19:38" ht="13.5" customHeight="1">
      <c r="S46" s="104"/>
      <c r="T46" s="104"/>
      <c r="U46" s="104"/>
      <c r="V46" s="106"/>
      <c r="W46" s="104"/>
      <c r="X46" s="104"/>
      <c r="Y46" s="104"/>
      <c r="Z46" s="106"/>
      <c r="AA46" s="104"/>
      <c r="AB46" s="104"/>
      <c r="AC46" s="108"/>
      <c r="AD46" s="104"/>
      <c r="AE46" s="104"/>
      <c r="AF46" s="104"/>
      <c r="AG46" s="104"/>
      <c r="AH46" s="104"/>
      <c r="AI46" s="104"/>
      <c r="AJ46" s="109" t="s">
        <v>5</v>
      </c>
      <c r="AK46" s="110"/>
      <c r="AL46" s="104"/>
    </row>
    <row r="47" spans="19:38" ht="13.5" customHeight="1">
      <c r="S47" s="111"/>
      <c r="T47" s="104"/>
      <c r="U47" s="104"/>
      <c r="V47" s="106"/>
      <c r="W47" s="104"/>
      <c r="X47" s="104"/>
      <c r="Y47" s="104"/>
      <c r="Z47" s="106"/>
      <c r="AA47" s="104"/>
      <c r="AB47" s="104"/>
      <c r="AC47" s="112"/>
      <c r="AD47" s="104"/>
      <c r="AE47" s="104"/>
      <c r="AF47" s="104"/>
      <c r="AG47" s="104"/>
      <c r="AH47" s="104"/>
      <c r="AI47" s="3"/>
      <c r="AJ47" s="3"/>
      <c r="AK47" s="3"/>
      <c r="AL47" s="3"/>
    </row>
    <row r="48" spans="7:38" ht="13.5" customHeight="1">
      <c r="G48" t="s">
        <v>5</v>
      </c>
      <c r="S48" s="104"/>
      <c r="T48" s="104"/>
      <c r="U48" s="104"/>
      <c r="V48" s="106"/>
      <c r="W48" s="104"/>
      <c r="X48" s="104"/>
      <c r="Y48" s="104"/>
      <c r="Z48" s="106"/>
      <c r="AA48" s="104"/>
      <c r="AB48" s="104"/>
      <c r="AC48" s="108"/>
      <c r="AD48" s="104"/>
      <c r="AE48" s="104"/>
      <c r="AF48" s="104"/>
      <c r="AG48" s="104"/>
      <c r="AH48" s="104"/>
      <c r="AI48" s="3"/>
      <c r="AJ48" s="3"/>
      <c r="AK48" s="3"/>
      <c r="AL48" s="3"/>
    </row>
    <row r="49" spans="19:38" ht="13.5" customHeight="1">
      <c r="S49" s="104"/>
      <c r="T49" s="104"/>
      <c r="U49" s="104"/>
      <c r="V49" s="106"/>
      <c r="W49" s="104"/>
      <c r="X49" s="104"/>
      <c r="Y49" s="104"/>
      <c r="Z49" s="106"/>
      <c r="AA49" s="104"/>
      <c r="AB49" s="104"/>
      <c r="AC49" s="104"/>
      <c r="AD49" s="104"/>
      <c r="AE49" s="104"/>
      <c r="AF49" s="104"/>
      <c r="AG49" s="104"/>
      <c r="AH49" s="104"/>
      <c r="AI49" s="3"/>
      <c r="AJ49" s="3"/>
      <c r="AK49" s="3"/>
      <c r="AL49" s="3"/>
    </row>
    <row r="50" spans="11:38" ht="13.5" customHeight="1">
      <c r="K50" t="s">
        <v>5</v>
      </c>
      <c r="S50" s="104"/>
      <c r="T50" s="104"/>
      <c r="U50" s="104"/>
      <c r="V50" s="106"/>
      <c r="W50" s="104"/>
      <c r="X50" s="104"/>
      <c r="Y50" s="104"/>
      <c r="Z50" s="106"/>
      <c r="AA50" s="104"/>
      <c r="AB50" s="104"/>
      <c r="AC50" s="104"/>
      <c r="AD50" s="104"/>
      <c r="AE50" s="104"/>
      <c r="AF50" s="104"/>
      <c r="AG50" s="104"/>
      <c r="AH50" s="104"/>
      <c r="AI50" s="3"/>
      <c r="AJ50" s="3"/>
      <c r="AK50" s="3"/>
      <c r="AL50" s="3"/>
    </row>
    <row r="51" spans="19:38" ht="13.5" customHeight="1">
      <c r="S51" s="104"/>
      <c r="T51" s="104"/>
      <c r="U51" s="104"/>
      <c r="V51" s="106"/>
      <c r="W51" s="104"/>
      <c r="X51" s="104"/>
      <c r="Y51" s="104"/>
      <c r="Z51" s="106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7:33" ht="13.5" customHeight="1">
      <c r="G52" t="s">
        <v>5</v>
      </c>
      <c r="N52" s="3"/>
      <c r="O52" s="3"/>
      <c r="P52" s="3"/>
      <c r="Q52" s="3"/>
      <c r="R52" s="3"/>
      <c r="S52" s="104"/>
      <c r="T52" s="104"/>
      <c r="U52" s="104"/>
      <c r="V52" s="106"/>
      <c r="W52" s="104"/>
      <c r="X52" s="104"/>
      <c r="Y52" s="104"/>
      <c r="Z52" s="106"/>
      <c r="AA52" s="104"/>
      <c r="AB52" s="104"/>
      <c r="AC52" s="104"/>
      <c r="AD52" s="104"/>
      <c r="AE52" s="104"/>
      <c r="AF52" s="104"/>
      <c r="AG52" s="104"/>
    </row>
    <row r="53" spans="22:33" ht="13.5" customHeight="1">
      <c r="V53" s="106"/>
      <c r="W53" s="104"/>
      <c r="X53" s="104"/>
      <c r="Y53" s="104"/>
      <c r="Z53" s="106"/>
      <c r="AA53" s="104"/>
      <c r="AB53" s="104"/>
      <c r="AC53" s="104"/>
      <c r="AD53" s="104"/>
      <c r="AE53" s="104"/>
      <c r="AF53" s="104"/>
      <c r="AG53" s="104"/>
    </row>
    <row r="54" spans="7:38" ht="13.5" customHeight="1">
      <c r="G54" s="3"/>
      <c r="H54" s="3"/>
      <c r="I54" s="3"/>
      <c r="J54" s="3"/>
      <c r="K54" s="3"/>
      <c r="L54" s="3"/>
      <c r="M54" s="3"/>
      <c r="V54" s="106"/>
      <c r="W54" s="104"/>
      <c r="X54" s="104"/>
      <c r="Y54" s="104"/>
      <c r="Z54" s="106"/>
      <c r="AA54" s="104"/>
      <c r="AB54" s="104"/>
      <c r="AC54" s="104"/>
      <c r="AD54" s="104"/>
      <c r="AE54" s="104"/>
      <c r="AF54" s="104"/>
      <c r="AG54" s="104"/>
      <c r="AH54" s="104"/>
      <c r="AI54" s="3"/>
      <c r="AJ54" s="3"/>
      <c r="AK54" s="3"/>
      <c r="AL54" s="3"/>
    </row>
  </sheetData>
  <sheetProtection password="C176" sheet="1" objects="1" scenarios="1"/>
  <printOptions/>
  <pageMargins left="0.24" right="0" top="0.32" bottom="0.25" header="0.5118110236220472" footer="0.28"/>
  <pageSetup horizontalDpi="180" verticalDpi="180" orientation="landscape" paperSize="9" scale="120" r:id="rId1"/>
  <headerFooter alignWithMargins="0">
    <oddFooter>&amp;L&amp;6M.Bazynski,10/98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workbookViewId="0" topLeftCell="A1">
      <selection activeCell="A11" sqref="A11"/>
    </sheetView>
  </sheetViews>
  <sheetFormatPr defaultColWidth="11.421875" defaultRowHeight="12.75"/>
  <cols>
    <col min="1" max="1" width="3.28125" style="116" customWidth="1"/>
    <col min="2" max="2" width="25.57421875" style="116" customWidth="1"/>
    <col min="3" max="3" width="24.421875" style="116" customWidth="1"/>
    <col min="4" max="4" width="3.7109375" style="116" customWidth="1"/>
    <col min="5" max="5" width="4.421875" style="116" customWidth="1"/>
    <col min="6" max="19" width="4.28125" style="116" customWidth="1"/>
    <col min="20" max="16384" width="11.421875" style="116" customWidth="1"/>
  </cols>
  <sheetData>
    <row r="1" spans="1:11" ht="13.5" thickBot="1">
      <c r="A1" s="113" t="s">
        <v>0</v>
      </c>
      <c r="B1" s="115" t="s">
        <v>3</v>
      </c>
      <c r="C1" s="113" t="s">
        <v>57</v>
      </c>
      <c r="D1" s="113" t="s">
        <v>11</v>
      </c>
      <c r="J1" s="117"/>
      <c r="K1" s="117"/>
    </row>
    <row r="2" spans="1:11" ht="12.75">
      <c r="A2" s="120">
        <v>1</v>
      </c>
      <c r="B2" s="121" t="s">
        <v>106</v>
      </c>
      <c r="C2" s="122" t="s">
        <v>5</v>
      </c>
      <c r="D2" s="118">
        <v>1</v>
      </c>
      <c r="F2" s="123"/>
      <c r="G2" s="124"/>
      <c r="H2" s="125"/>
      <c r="J2" s="117"/>
      <c r="K2" s="117"/>
    </row>
    <row r="3" spans="1:11" ht="15">
      <c r="A3" s="120">
        <v>2</v>
      </c>
      <c r="B3" s="121" t="s">
        <v>107</v>
      </c>
      <c r="C3" s="122" t="s">
        <v>5</v>
      </c>
      <c r="D3" s="118">
        <v>2</v>
      </c>
      <c r="F3" s="244" t="s">
        <v>82</v>
      </c>
      <c r="G3" s="155"/>
      <c r="H3" s="156"/>
      <c r="J3" s="117"/>
      <c r="K3" s="117"/>
    </row>
    <row r="4" spans="1:11" ht="12.75">
      <c r="A4" s="120">
        <v>3</v>
      </c>
      <c r="B4" s="121" t="s">
        <v>108</v>
      </c>
      <c r="C4" s="122" t="s">
        <v>5</v>
      </c>
      <c r="D4" s="129">
        <v>3</v>
      </c>
      <c r="F4" s="131"/>
      <c r="G4" s="132"/>
      <c r="H4" s="133"/>
      <c r="J4" s="117"/>
      <c r="K4" s="117"/>
    </row>
    <row r="5" spans="1:11" ht="13.5" thickBot="1">
      <c r="A5" s="120">
        <v>4</v>
      </c>
      <c r="B5" s="121" t="s">
        <v>109</v>
      </c>
      <c r="C5" s="122" t="s">
        <v>5</v>
      </c>
      <c r="D5" s="118">
        <v>4</v>
      </c>
      <c r="F5" s="136" t="s">
        <v>59</v>
      </c>
      <c r="G5" s="137"/>
      <c r="H5" s="138"/>
      <c r="J5" s="117"/>
      <c r="K5" s="117"/>
    </row>
    <row r="6" spans="1:11" ht="12.75">
      <c r="A6" s="120">
        <v>5</v>
      </c>
      <c r="B6" s="121" t="s">
        <v>110</v>
      </c>
      <c r="C6" s="122" t="s">
        <v>5</v>
      </c>
      <c r="D6" s="118">
        <v>5</v>
      </c>
      <c r="J6" s="117"/>
      <c r="K6" s="117"/>
    </row>
    <row r="7" spans="1:11" ht="12.75">
      <c r="A7" s="120">
        <v>6</v>
      </c>
      <c r="B7" s="121" t="s">
        <v>5</v>
      </c>
      <c r="C7" s="122" t="s">
        <v>5</v>
      </c>
      <c r="D7" s="141">
        <v>6</v>
      </c>
      <c r="J7" s="117"/>
      <c r="K7" s="117"/>
    </row>
    <row r="8" spans="1:12" ht="12.75">
      <c r="A8" s="134"/>
      <c r="C8" s="143"/>
      <c r="D8" s="144"/>
      <c r="E8" s="134"/>
      <c r="K8" s="117"/>
      <c r="L8" s="117"/>
    </row>
    <row r="9" spans="1:19" ht="12.75">
      <c r="A9" s="144"/>
      <c r="C9" s="143"/>
      <c r="D9" s="144"/>
      <c r="E9" s="134"/>
      <c r="F9" s="134"/>
      <c r="G9" s="134"/>
      <c r="H9" s="134"/>
      <c r="I9" s="134"/>
      <c r="J9" s="134"/>
      <c r="K9" s="134"/>
      <c r="L9" s="134"/>
      <c r="S9" s="117"/>
    </row>
    <row r="10" spans="1:19" ht="13.5" thickBot="1">
      <c r="A10" s="145"/>
      <c r="B10" s="145"/>
      <c r="C10" s="146"/>
      <c r="D10" s="146"/>
      <c r="E10" s="146"/>
      <c r="F10" s="144"/>
      <c r="G10" s="134"/>
      <c r="H10" s="134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17"/>
    </row>
    <row r="11" spans="1:19" ht="18" customHeight="1">
      <c r="A11" s="147" t="s">
        <v>60</v>
      </c>
      <c r="B11" s="148"/>
      <c r="C11" s="147"/>
      <c r="D11" s="148"/>
      <c r="E11" s="148"/>
      <c r="F11" s="148"/>
      <c r="G11" s="148" t="s">
        <v>61</v>
      </c>
      <c r="H11" s="148"/>
      <c r="I11" s="148"/>
      <c r="J11" s="150" t="s">
        <v>62</v>
      </c>
      <c r="K11" s="151"/>
      <c r="L11" s="151"/>
      <c r="M11" s="151"/>
      <c r="N11" s="151"/>
      <c r="O11" s="151"/>
      <c r="P11" s="148"/>
      <c r="Q11" s="123"/>
      <c r="R11" s="124"/>
      <c r="S11" s="125"/>
    </row>
    <row r="12" spans="1:19" ht="18" customHeight="1">
      <c r="A12" s="147" t="s">
        <v>63</v>
      </c>
      <c r="B12" s="148"/>
      <c r="C12" s="147"/>
      <c r="D12" s="148"/>
      <c r="E12" s="148"/>
      <c r="F12" s="148"/>
      <c r="G12" s="148" t="s">
        <v>64</v>
      </c>
      <c r="H12" s="148"/>
      <c r="I12" s="148"/>
      <c r="J12" s="152" t="s">
        <v>79</v>
      </c>
      <c r="K12" s="151"/>
      <c r="L12" s="151"/>
      <c r="M12" s="153"/>
      <c r="N12" s="151"/>
      <c r="O12" s="151"/>
      <c r="P12" s="148"/>
      <c r="Q12" s="154" t="str">
        <f>F3</f>
        <v> -100 kg</v>
      </c>
      <c r="R12" s="155"/>
      <c r="S12" s="156"/>
    </row>
    <row r="13" spans="1:19" ht="18" customHeight="1">
      <c r="A13" s="148"/>
      <c r="B13" s="148"/>
      <c r="C13" s="147"/>
      <c r="D13" s="148"/>
      <c r="E13" s="148"/>
      <c r="F13" s="148"/>
      <c r="G13" s="157" t="s">
        <v>65</v>
      </c>
      <c r="H13" s="148"/>
      <c r="I13" s="148"/>
      <c r="J13" s="150" t="s">
        <v>66</v>
      </c>
      <c r="K13" s="151"/>
      <c r="L13" s="151"/>
      <c r="M13" s="151"/>
      <c r="N13" s="151"/>
      <c r="O13" s="151"/>
      <c r="P13" s="148"/>
      <c r="Q13" s="131"/>
      <c r="R13" s="132"/>
      <c r="S13" s="133"/>
    </row>
    <row r="14" spans="1:19" ht="18" customHeight="1" thickBot="1">
      <c r="A14" s="148"/>
      <c r="B14" s="145"/>
      <c r="C14" s="145"/>
      <c r="D14" s="145"/>
      <c r="E14" s="145"/>
      <c r="F14" s="148"/>
      <c r="G14" s="148" t="s">
        <v>67</v>
      </c>
      <c r="H14" s="148"/>
      <c r="I14" s="148"/>
      <c r="J14" s="150" t="s">
        <v>26</v>
      </c>
      <c r="K14" s="151"/>
      <c r="L14" s="151"/>
      <c r="M14" s="151"/>
      <c r="N14" s="151"/>
      <c r="O14" s="151"/>
      <c r="P14" s="148"/>
      <c r="Q14" s="136" t="s">
        <v>59</v>
      </c>
      <c r="R14" s="137"/>
      <c r="S14" s="138"/>
    </row>
    <row r="15" spans="1:19" ht="18" customHeight="1" thickBot="1">
      <c r="A15" s="148"/>
      <c r="B15" s="145"/>
      <c r="C15" s="145"/>
      <c r="D15" s="145"/>
      <c r="E15" s="145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</row>
    <row r="16" spans="1:19" ht="18" customHeight="1" thickBot="1">
      <c r="A16" s="274" t="s">
        <v>68</v>
      </c>
      <c r="B16" s="274" t="s">
        <v>28</v>
      </c>
      <c r="C16" s="274" t="s">
        <v>80</v>
      </c>
      <c r="D16" s="158"/>
      <c r="E16" s="274">
        <v>1</v>
      </c>
      <c r="F16" s="275"/>
      <c r="G16" s="274">
        <v>2</v>
      </c>
      <c r="H16" s="275"/>
      <c r="I16" s="274">
        <v>3</v>
      </c>
      <c r="J16" s="275"/>
      <c r="K16" s="274">
        <v>4</v>
      </c>
      <c r="L16" s="275"/>
      <c r="M16" s="274">
        <v>5</v>
      </c>
      <c r="N16" s="275"/>
      <c r="O16" s="274">
        <v>6</v>
      </c>
      <c r="P16" s="275"/>
      <c r="Q16" s="281" t="s">
        <v>70</v>
      </c>
      <c r="R16" s="282"/>
      <c r="S16" s="279" t="s">
        <v>2</v>
      </c>
    </row>
    <row r="17" spans="1:19" ht="18" customHeight="1" thickBot="1">
      <c r="A17" s="276"/>
      <c r="B17" s="276"/>
      <c r="C17" s="278"/>
      <c r="D17" s="160"/>
      <c r="E17" s="276"/>
      <c r="F17" s="277"/>
      <c r="G17" s="276"/>
      <c r="H17" s="277"/>
      <c r="I17" s="276"/>
      <c r="J17" s="277"/>
      <c r="K17" s="276"/>
      <c r="L17" s="277"/>
      <c r="M17" s="276"/>
      <c r="N17" s="277"/>
      <c r="O17" s="276"/>
      <c r="P17" s="277"/>
      <c r="Q17" s="161" t="s">
        <v>71</v>
      </c>
      <c r="R17" s="162" t="s">
        <v>72</v>
      </c>
      <c r="S17" s="280"/>
    </row>
    <row r="18" spans="1:19" ht="18" customHeight="1" thickBot="1">
      <c r="A18" s="165">
        <v>1</v>
      </c>
      <c r="B18" s="245" t="str">
        <f aca="true" t="shared" si="0" ref="B18:D23">B2</f>
        <v>Reick,Sven</v>
      </c>
      <c r="C18" s="246" t="str">
        <f t="shared" si="0"/>
        <v> </v>
      </c>
      <c r="D18" s="168">
        <f t="shared" si="0"/>
        <v>1</v>
      </c>
      <c r="E18" s="169"/>
      <c r="F18" s="170"/>
      <c r="G18" s="171">
        <v>0</v>
      </c>
      <c r="H18" s="172">
        <v>0</v>
      </c>
      <c r="I18" s="173">
        <v>0</v>
      </c>
      <c r="J18" s="172">
        <v>0</v>
      </c>
      <c r="K18" s="173">
        <v>0</v>
      </c>
      <c r="L18" s="172">
        <v>0</v>
      </c>
      <c r="M18" s="173">
        <v>0</v>
      </c>
      <c r="N18" s="172">
        <v>0</v>
      </c>
      <c r="O18" s="173"/>
      <c r="P18" s="172"/>
      <c r="Q18" s="174" t="str">
        <f aca="true" t="shared" si="1" ref="Q18:R23">IF(SUM(E18+G18+I18+K18+M18+O18)=0," ",SUM(E18+G18+I18+K18+M18+O18))</f>
        <v> </v>
      </c>
      <c r="R18" s="174" t="str">
        <f t="shared" si="1"/>
        <v> </v>
      </c>
      <c r="S18" s="175"/>
    </row>
    <row r="19" spans="1:19" ht="18" customHeight="1" thickBot="1">
      <c r="A19" s="165">
        <v>2</v>
      </c>
      <c r="B19" s="247" t="str">
        <f t="shared" si="0"/>
        <v>Kopke,Nils</v>
      </c>
      <c r="C19" s="248" t="str">
        <f t="shared" si="0"/>
        <v> </v>
      </c>
      <c r="D19" s="178">
        <f t="shared" si="0"/>
        <v>2</v>
      </c>
      <c r="E19" s="179">
        <v>1</v>
      </c>
      <c r="F19" s="172">
        <v>10</v>
      </c>
      <c r="G19" s="180"/>
      <c r="H19" s="170"/>
      <c r="I19" s="173">
        <v>0</v>
      </c>
      <c r="J19" s="172">
        <v>0</v>
      </c>
      <c r="K19" s="173">
        <v>0</v>
      </c>
      <c r="L19" s="172">
        <v>0</v>
      </c>
      <c r="M19" s="173">
        <v>1</v>
      </c>
      <c r="N19" s="172">
        <v>10</v>
      </c>
      <c r="O19" s="173"/>
      <c r="P19" s="172"/>
      <c r="Q19" s="174">
        <f t="shared" si="1"/>
        <v>2</v>
      </c>
      <c r="R19" s="174">
        <f t="shared" si="1"/>
        <v>20</v>
      </c>
      <c r="S19" s="175">
        <v>3</v>
      </c>
    </row>
    <row r="20" spans="1:19" ht="18" customHeight="1" thickBot="1">
      <c r="A20" s="165">
        <v>3</v>
      </c>
      <c r="B20" s="247" t="str">
        <f t="shared" si="0"/>
        <v>Köhler,Patrick</v>
      </c>
      <c r="C20" s="248" t="str">
        <f t="shared" si="0"/>
        <v> </v>
      </c>
      <c r="D20" s="178">
        <f t="shared" si="0"/>
        <v>3</v>
      </c>
      <c r="E20" s="181">
        <v>1</v>
      </c>
      <c r="F20" s="172">
        <v>10</v>
      </c>
      <c r="G20" s="173">
        <v>1</v>
      </c>
      <c r="H20" s="172">
        <v>10</v>
      </c>
      <c r="I20" s="180"/>
      <c r="J20" s="170"/>
      <c r="K20" s="173">
        <v>1</v>
      </c>
      <c r="L20" s="172">
        <v>10</v>
      </c>
      <c r="M20" s="173">
        <v>1</v>
      </c>
      <c r="N20" s="172">
        <v>10</v>
      </c>
      <c r="O20" s="173"/>
      <c r="P20" s="172"/>
      <c r="Q20" s="174">
        <f t="shared" si="1"/>
        <v>4</v>
      </c>
      <c r="R20" s="174">
        <f t="shared" si="1"/>
        <v>40</v>
      </c>
      <c r="S20" s="175">
        <v>1</v>
      </c>
    </row>
    <row r="21" spans="1:19" ht="18" customHeight="1" thickBot="1">
      <c r="A21" s="165">
        <v>4</v>
      </c>
      <c r="B21" s="247" t="str">
        <f t="shared" si="0"/>
        <v>Eulberg,Andreas</v>
      </c>
      <c r="C21" s="248" t="str">
        <f t="shared" si="0"/>
        <v> </v>
      </c>
      <c r="D21" s="178">
        <f t="shared" si="0"/>
        <v>4</v>
      </c>
      <c r="E21" s="181">
        <v>1</v>
      </c>
      <c r="F21" s="172">
        <v>10</v>
      </c>
      <c r="G21" s="173">
        <v>1</v>
      </c>
      <c r="H21" s="172">
        <v>10</v>
      </c>
      <c r="I21" s="173">
        <v>0</v>
      </c>
      <c r="J21" s="172">
        <v>0</v>
      </c>
      <c r="K21" s="180"/>
      <c r="L21" s="170"/>
      <c r="M21" s="173">
        <v>1</v>
      </c>
      <c r="N21" s="172">
        <v>10</v>
      </c>
      <c r="O21" s="173"/>
      <c r="P21" s="172"/>
      <c r="Q21" s="174">
        <f t="shared" si="1"/>
        <v>3</v>
      </c>
      <c r="R21" s="174">
        <f t="shared" si="1"/>
        <v>30</v>
      </c>
      <c r="S21" s="175">
        <v>2</v>
      </c>
    </row>
    <row r="22" spans="1:19" ht="18" customHeight="1" thickBot="1">
      <c r="A22" s="165">
        <v>5</v>
      </c>
      <c r="B22" s="247" t="str">
        <f t="shared" si="0"/>
        <v>Kroll,Hendrik</v>
      </c>
      <c r="C22" s="248" t="str">
        <f t="shared" si="0"/>
        <v> </v>
      </c>
      <c r="D22" s="178">
        <f t="shared" si="0"/>
        <v>5</v>
      </c>
      <c r="E22" s="181">
        <v>1</v>
      </c>
      <c r="F22" s="172">
        <v>10</v>
      </c>
      <c r="G22" s="173">
        <v>0</v>
      </c>
      <c r="H22" s="172">
        <v>0</v>
      </c>
      <c r="I22" s="173">
        <v>0</v>
      </c>
      <c r="J22" s="172">
        <v>0</v>
      </c>
      <c r="K22" s="173">
        <v>0</v>
      </c>
      <c r="L22" s="172">
        <v>0</v>
      </c>
      <c r="M22" s="180"/>
      <c r="N22" s="170"/>
      <c r="O22" s="173"/>
      <c r="P22" s="172"/>
      <c r="Q22" s="174">
        <f t="shared" si="1"/>
        <v>1</v>
      </c>
      <c r="R22" s="174">
        <f t="shared" si="1"/>
        <v>10</v>
      </c>
      <c r="S22" s="175">
        <v>4</v>
      </c>
    </row>
    <row r="23" spans="1:19" ht="18" customHeight="1" thickBot="1">
      <c r="A23" s="185">
        <v>6</v>
      </c>
      <c r="B23" s="249" t="str">
        <f t="shared" si="0"/>
        <v> </v>
      </c>
      <c r="C23" s="250" t="str">
        <f t="shared" si="0"/>
        <v> </v>
      </c>
      <c r="D23" s="188">
        <f t="shared" si="0"/>
        <v>6</v>
      </c>
      <c r="E23" s="181"/>
      <c r="F23" s="172"/>
      <c r="G23" s="173"/>
      <c r="H23" s="172"/>
      <c r="I23" s="173"/>
      <c r="J23" s="172"/>
      <c r="K23" s="173"/>
      <c r="L23" s="172"/>
      <c r="M23" s="173"/>
      <c r="N23" s="172"/>
      <c r="O23" s="180"/>
      <c r="P23" s="170"/>
      <c r="Q23" s="174" t="str">
        <f t="shared" si="1"/>
        <v> </v>
      </c>
      <c r="R23" s="174" t="str">
        <f t="shared" si="1"/>
        <v> </v>
      </c>
      <c r="S23" s="175"/>
    </row>
    <row r="24" spans="1:19" ht="18" customHeight="1" thickBot="1">
      <c r="A24" s="189" t="s">
        <v>73</v>
      </c>
      <c r="B24" s="190"/>
      <c r="C24" s="191"/>
      <c r="D24" s="192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3"/>
    </row>
    <row r="25" spans="1:19" ht="18" customHeight="1">
      <c r="A25" s="194"/>
      <c r="B25" s="196"/>
      <c r="C25" s="197"/>
      <c r="D25" s="198"/>
      <c r="E25" s="198"/>
      <c r="F25" s="199"/>
      <c r="G25" s="199"/>
      <c r="H25" s="199"/>
      <c r="I25" s="199"/>
      <c r="J25" s="199"/>
      <c r="K25" s="199"/>
      <c r="L25" s="199"/>
      <c r="M25" s="194"/>
      <c r="N25" s="199"/>
      <c r="O25" s="199"/>
      <c r="P25" s="199"/>
      <c r="Q25" s="199"/>
      <c r="R25" s="199"/>
      <c r="S25" s="199"/>
    </row>
    <row r="26" spans="1:19" ht="18" customHeight="1" thickBot="1">
      <c r="A26" s="208"/>
      <c r="B26" s="208"/>
      <c r="C26" s="208"/>
      <c r="D26" s="208"/>
      <c r="E26" s="208"/>
      <c r="F26" s="208"/>
      <c r="G26" s="251"/>
      <c r="H26" s="251"/>
      <c r="I26" s="251"/>
      <c r="J26" s="208"/>
      <c r="K26" s="208"/>
      <c r="L26" s="208"/>
      <c r="M26" s="208"/>
      <c r="N26" s="208"/>
      <c r="O26" s="208"/>
      <c r="P26" s="208"/>
      <c r="Q26" s="208"/>
      <c r="R26" s="208"/>
      <c r="S26" s="208"/>
    </row>
    <row r="27" spans="1:19" ht="18" customHeight="1" thickBot="1">
      <c r="A27" s="283" t="s">
        <v>75</v>
      </c>
      <c r="B27" s="284"/>
      <c r="C27" s="284"/>
      <c r="D27" s="284"/>
      <c r="E27" s="284"/>
      <c r="F27" s="285"/>
      <c r="G27" s="252"/>
      <c r="H27" s="252"/>
      <c r="I27" s="252"/>
      <c r="K27" s="208"/>
      <c r="L27" s="208"/>
      <c r="M27" s="208"/>
      <c r="N27" s="208"/>
      <c r="O27" s="208"/>
      <c r="P27" s="208"/>
      <c r="Q27" s="208"/>
      <c r="R27" s="208"/>
      <c r="S27" s="208"/>
    </row>
    <row r="28" spans="1:19" s="257" customFormat="1" ht="18" customHeight="1" thickBot="1">
      <c r="A28" s="253" t="s">
        <v>11</v>
      </c>
      <c r="B28" s="254" t="s">
        <v>28</v>
      </c>
      <c r="C28" s="286" t="s">
        <v>80</v>
      </c>
      <c r="D28" s="287"/>
      <c r="E28" s="287"/>
      <c r="F28" s="288"/>
      <c r="G28" s="255"/>
      <c r="H28" s="255"/>
      <c r="I28" s="256"/>
      <c r="K28" s="258"/>
      <c r="L28" s="258"/>
      <c r="M28" s="258"/>
      <c r="N28" s="258"/>
      <c r="O28" s="258"/>
      <c r="P28" s="258"/>
      <c r="Q28" s="258"/>
      <c r="R28" s="258"/>
      <c r="S28" s="258"/>
    </row>
    <row r="29" spans="1:19" ht="18" customHeight="1" thickBot="1">
      <c r="A29" s="233" t="s">
        <v>15</v>
      </c>
      <c r="B29" s="259" t="str">
        <f>IF(S18=1,B18,IF(S19=1,B19,IF(S20=1,B20,IF(S21=1,B21,IF(S22=1,B22,IF(S23=1,B23," "))))))</f>
        <v>Köhler,Patrick</v>
      </c>
      <c r="C29" s="260"/>
      <c r="D29" s="261"/>
      <c r="E29" s="262"/>
      <c r="F29" s="263"/>
      <c r="G29" s="264"/>
      <c r="H29" s="264"/>
      <c r="I29" s="264"/>
      <c r="K29" s="208"/>
      <c r="L29" s="208"/>
      <c r="M29" s="208"/>
      <c r="N29" s="208"/>
      <c r="O29" s="208"/>
      <c r="P29" s="208"/>
      <c r="Q29" s="208"/>
      <c r="R29" s="208"/>
      <c r="S29" s="208"/>
    </row>
    <row r="30" spans="1:19" ht="18" customHeight="1" thickBot="1">
      <c r="A30" s="233" t="s">
        <v>18</v>
      </c>
      <c r="B30" s="259" t="str">
        <f>IF(S18=2,B18,IF(S19=2,B19,IF(S20=2,B20,IF(S21=2,B21,IF(S22=2,B22,IF(S23=2,B23," "))))))</f>
        <v>Eulberg,Andreas</v>
      </c>
      <c r="C30" s="260"/>
      <c r="D30" s="261"/>
      <c r="E30" s="262"/>
      <c r="F30" s="263"/>
      <c r="G30" s="264"/>
      <c r="H30" s="264"/>
      <c r="I30" s="264"/>
      <c r="K30" s="208"/>
      <c r="L30" s="208"/>
      <c r="M30" s="208"/>
      <c r="N30" s="208"/>
      <c r="O30" s="208"/>
      <c r="P30" s="208"/>
      <c r="Q30" s="208"/>
      <c r="R30" s="208"/>
      <c r="S30" s="208"/>
    </row>
    <row r="31" spans="1:19" ht="18" customHeight="1" thickBot="1">
      <c r="A31" s="233" t="s">
        <v>24</v>
      </c>
      <c r="B31" s="259" t="str">
        <f>IF(S18=3,B18,IF(S19=3,B19,IF(S20=3,B20,IF(S21=3,B21,IF(S22=3,B22,IF(S23=3,B23," "))))))</f>
        <v>Kopke,Nils</v>
      </c>
      <c r="C31" s="260"/>
      <c r="D31" s="261"/>
      <c r="E31" s="262"/>
      <c r="F31" s="263"/>
      <c r="G31" s="264"/>
      <c r="H31" s="264"/>
      <c r="I31" s="264"/>
      <c r="K31" s="208"/>
      <c r="L31" s="208"/>
      <c r="M31" s="208"/>
      <c r="N31" s="208"/>
      <c r="O31" s="208"/>
      <c r="P31" s="208"/>
      <c r="Q31" s="208"/>
      <c r="R31" s="208"/>
      <c r="S31" s="208"/>
    </row>
    <row r="32" spans="1:19" ht="18" customHeight="1" thickBot="1">
      <c r="A32" s="159" t="s">
        <v>81</v>
      </c>
      <c r="B32" s="259" t="str">
        <f>IF(S18=4,B18,IF(S19=4,B19,IF(S20=4,B20,IF(S21=4,B21,IF(S22=4,B22,IF(S23=4,B23," "))))))</f>
        <v>Kroll,Hendrik</v>
      </c>
      <c r="C32" s="260"/>
      <c r="D32" s="261"/>
      <c r="E32" s="262"/>
      <c r="F32" s="263"/>
      <c r="G32" s="264"/>
      <c r="H32" s="264"/>
      <c r="I32" s="264"/>
      <c r="K32" s="208"/>
      <c r="L32" s="208"/>
      <c r="M32" s="208"/>
      <c r="N32" s="208"/>
      <c r="O32" s="208"/>
      <c r="P32" s="208"/>
      <c r="Q32" s="208"/>
      <c r="R32" s="208"/>
      <c r="S32" s="208"/>
    </row>
    <row r="33" spans="1:19" ht="18" customHeight="1" thickBot="1">
      <c r="A33" s="265"/>
      <c r="B33" s="266"/>
      <c r="C33" s="267"/>
      <c r="D33" s="268"/>
      <c r="E33" s="269"/>
      <c r="F33" s="270"/>
      <c r="K33"/>
      <c r="L33" s="238"/>
      <c r="M33" s="239"/>
      <c r="N33" s="239"/>
      <c r="O33" s="239"/>
      <c r="P33" s="239"/>
      <c r="Q33" s="239"/>
      <c r="R33" s="239"/>
      <c r="S33" s="271"/>
    </row>
    <row r="34" spans="1:19" ht="18" customHeight="1" thickBot="1">
      <c r="A34" s="159" t="s">
        <v>29</v>
      </c>
      <c r="B34" s="259" t="str">
        <f>IF(S18=5,B18,IF(S19=5,B19,IF(S20=5,B20,IF(S21=5,B21,IF(S22=5,B22,IF(S23=5,B23," "))))))</f>
        <v> </v>
      </c>
      <c r="C34" s="260"/>
      <c r="D34" s="261"/>
      <c r="E34" s="262"/>
      <c r="F34" s="263"/>
      <c r="G34" s="264"/>
      <c r="H34" s="264"/>
      <c r="I34" s="264"/>
      <c r="K34"/>
      <c r="L34" s="241"/>
      <c r="M34" s="192"/>
      <c r="N34" s="192"/>
      <c r="O34" s="192"/>
      <c r="P34" s="192"/>
      <c r="Q34" s="192"/>
      <c r="R34" s="192"/>
      <c r="S34" s="272"/>
    </row>
    <row r="35" spans="1:19" ht="15" customHeight="1" thickBot="1">
      <c r="A35" s="273" t="s">
        <v>30</v>
      </c>
      <c r="B35" s="259" t="str">
        <f>IF(S18=6,B18,IF(S19=6,B19,IF(S20=6,B20,IF(S21=6,B21,IF(S22=6,B22,IF(S23=6,B23," "))))))</f>
        <v> </v>
      </c>
      <c r="C35" s="260"/>
      <c r="D35" s="261"/>
      <c r="E35" s="262"/>
      <c r="F35" s="263"/>
      <c r="G35" s="264"/>
      <c r="H35" s="264"/>
      <c r="I35" s="264"/>
      <c r="K35"/>
      <c r="L35" s="234" t="s">
        <v>77</v>
      </c>
      <c r="M35" s="190"/>
      <c r="N35" s="190"/>
      <c r="O35" s="190"/>
      <c r="P35" s="190"/>
      <c r="Q35" s="190"/>
      <c r="R35" s="190"/>
      <c r="S35" s="236"/>
    </row>
    <row r="36" spans="1:19" ht="12.75">
      <c r="A36" s="208"/>
      <c r="B36" s="208"/>
      <c r="C36" s="208"/>
      <c r="D36" s="208"/>
      <c r="E36" s="208"/>
      <c r="F36" s="208"/>
      <c r="G36" s="251"/>
      <c r="H36" s="251"/>
      <c r="I36" s="251"/>
      <c r="J36" s="208"/>
      <c r="K36" s="208"/>
      <c r="L36" s="208"/>
      <c r="M36" s="208"/>
      <c r="N36" s="208"/>
      <c r="O36" s="208"/>
      <c r="P36" s="208"/>
      <c r="Q36" s="208"/>
      <c r="R36" s="208"/>
      <c r="S36" s="208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13">
    <mergeCell ref="B16:B17"/>
    <mergeCell ref="A16:A17"/>
    <mergeCell ref="A27:F27"/>
    <mergeCell ref="C28:F28"/>
    <mergeCell ref="E16:F17"/>
    <mergeCell ref="G16:H17"/>
    <mergeCell ref="I16:J17"/>
    <mergeCell ref="C16:C17"/>
    <mergeCell ref="S16:S17"/>
    <mergeCell ref="O16:P17"/>
    <mergeCell ref="M16:N17"/>
    <mergeCell ref="K16:L17"/>
    <mergeCell ref="Q16:R16"/>
  </mergeCells>
  <printOptions/>
  <pageMargins left="0.59" right="0.1968503937007874" top="0.4" bottom="0.2362204724409449" header="0.4724409448818898" footer="0.2755905511811024"/>
  <pageSetup horizontalDpi="180" verticalDpi="180" orientation="landscape" paperSize="9" scale="120" r:id="rId2"/>
  <headerFooter alignWithMargins="0">
    <oddFooter>&amp;L&amp;6Michael Bazynski&amp;C&amp;6&amp;F,&amp;A&amp;R&amp;6&amp;D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selection activeCell="A16" sqref="A16"/>
    </sheetView>
  </sheetViews>
  <sheetFormatPr defaultColWidth="11.421875" defaultRowHeight="12.75"/>
  <cols>
    <col min="1" max="1" width="2.8515625" style="116" customWidth="1"/>
    <col min="2" max="2" width="3.7109375" style="116" customWidth="1"/>
    <col min="3" max="3" width="2.8515625" style="116" customWidth="1"/>
    <col min="4" max="4" width="25.00390625" style="116" customWidth="1"/>
    <col min="5" max="5" width="25.140625" style="116" customWidth="1"/>
    <col min="6" max="6" width="2.140625" style="116" customWidth="1"/>
    <col min="7" max="20" width="3.28125" style="116" customWidth="1"/>
    <col min="21" max="21" width="4.57421875" style="116" customWidth="1"/>
    <col min="22" max="16384" width="11.421875" style="116" customWidth="1"/>
  </cols>
  <sheetData>
    <row r="1" spans="1:13" ht="13.5" thickBot="1">
      <c r="A1" s="113" t="s">
        <v>57</v>
      </c>
      <c r="B1" s="114"/>
      <c r="C1" s="113" t="s">
        <v>0</v>
      </c>
      <c r="D1" s="115" t="s">
        <v>58</v>
      </c>
      <c r="E1" s="113" t="s">
        <v>57</v>
      </c>
      <c r="F1" s="113" t="s">
        <v>11</v>
      </c>
      <c r="L1" s="117"/>
      <c r="M1" s="117"/>
    </row>
    <row r="2" spans="1:13" ht="12.75">
      <c r="A2" s="118" t="s">
        <v>4</v>
      </c>
      <c r="B2" s="119"/>
      <c r="C2" s="120">
        <v>1</v>
      </c>
      <c r="D2" s="121" t="s">
        <v>111</v>
      </c>
      <c r="E2" s="122" t="s">
        <v>5</v>
      </c>
      <c r="F2" s="118" t="s">
        <v>5</v>
      </c>
      <c r="H2" s="123"/>
      <c r="I2" s="124"/>
      <c r="J2" s="125"/>
      <c r="L2" s="117"/>
      <c r="M2" s="117"/>
    </row>
    <row r="3" spans="1:13" ht="15" customHeight="1">
      <c r="A3" s="126" t="s">
        <v>6</v>
      </c>
      <c r="B3" s="127"/>
      <c r="C3" s="128">
        <v>2</v>
      </c>
      <c r="D3" s="121" t="s">
        <v>112</v>
      </c>
      <c r="E3" s="122" t="s">
        <v>5</v>
      </c>
      <c r="F3" s="129" t="s">
        <v>5</v>
      </c>
      <c r="H3" s="289" t="s">
        <v>78</v>
      </c>
      <c r="I3" s="290"/>
      <c r="J3" s="291"/>
      <c r="L3" s="117"/>
      <c r="M3" s="117"/>
    </row>
    <row r="4" spans="1:13" ht="12.75">
      <c r="A4" s="130" t="s">
        <v>7</v>
      </c>
      <c r="B4" s="119"/>
      <c r="C4" s="120">
        <v>3</v>
      </c>
      <c r="D4" s="121" t="s">
        <v>113</v>
      </c>
      <c r="E4" s="122" t="s">
        <v>5</v>
      </c>
      <c r="F4" s="118" t="s">
        <v>5</v>
      </c>
      <c r="H4" s="131"/>
      <c r="I4" s="132"/>
      <c r="J4" s="133"/>
      <c r="L4" s="117"/>
      <c r="M4" s="117"/>
    </row>
    <row r="5" spans="1:13" ht="13.5" thickBot="1">
      <c r="A5" s="134"/>
      <c r="B5" s="135"/>
      <c r="C5" s="128">
        <v>4</v>
      </c>
      <c r="D5" s="121" t="s">
        <v>114</v>
      </c>
      <c r="E5" s="122" t="s">
        <v>5</v>
      </c>
      <c r="F5" s="118" t="s">
        <v>5</v>
      </c>
      <c r="H5" s="136" t="s">
        <v>59</v>
      </c>
      <c r="I5" s="137"/>
      <c r="J5" s="138"/>
      <c r="L5" s="117"/>
      <c r="M5" s="117"/>
    </row>
    <row r="6" spans="1:13" ht="12.75">
      <c r="A6" s="134"/>
      <c r="B6" s="139"/>
      <c r="C6" s="120">
        <v>5</v>
      </c>
      <c r="D6" s="121" t="s">
        <v>115</v>
      </c>
      <c r="E6" s="122" t="s">
        <v>5</v>
      </c>
      <c r="F6" s="118" t="s">
        <v>5</v>
      </c>
      <c r="L6" s="117"/>
      <c r="M6" s="117"/>
    </row>
    <row r="7" spans="2:13" ht="12.75">
      <c r="B7" s="140"/>
      <c r="C7" s="128">
        <v>6</v>
      </c>
      <c r="D7" s="121" t="s">
        <v>116</v>
      </c>
      <c r="E7" s="122" t="s">
        <v>5</v>
      </c>
      <c r="F7" s="141" t="s">
        <v>5</v>
      </c>
      <c r="L7" s="117"/>
      <c r="M7" s="117"/>
    </row>
    <row r="8" spans="1:13" ht="12.75">
      <c r="A8" s="134"/>
      <c r="B8" s="142"/>
      <c r="C8" s="120">
        <v>7</v>
      </c>
      <c r="D8" s="121" t="s">
        <v>5</v>
      </c>
      <c r="E8" s="122" t="s">
        <v>5</v>
      </c>
      <c r="F8" s="141" t="s">
        <v>5</v>
      </c>
      <c r="L8" s="117"/>
      <c r="M8" s="117"/>
    </row>
    <row r="9" spans="1:21" ht="12.75">
      <c r="A9" s="134"/>
      <c r="B9" s="142"/>
      <c r="C9" s="128">
        <v>8</v>
      </c>
      <c r="D9" s="121" t="s">
        <v>5</v>
      </c>
      <c r="E9" s="122" t="s">
        <v>5</v>
      </c>
      <c r="F9" s="118" t="s">
        <v>5</v>
      </c>
      <c r="L9" s="117"/>
      <c r="M9" s="143"/>
      <c r="N9" s="144"/>
      <c r="O9" s="134"/>
      <c r="P9" s="134"/>
      <c r="Q9" s="134"/>
      <c r="R9" s="134"/>
      <c r="S9" s="134"/>
      <c r="T9" s="134"/>
      <c r="U9" s="134"/>
    </row>
    <row r="10" spans="1:21" ht="12.75">
      <c r="A10" s="134"/>
      <c r="B10" s="142"/>
      <c r="C10" s="120">
        <v>9</v>
      </c>
      <c r="D10" s="121" t="s">
        <v>5</v>
      </c>
      <c r="E10" s="122" t="s">
        <v>5</v>
      </c>
      <c r="F10" s="118" t="s">
        <v>5</v>
      </c>
      <c r="L10" s="117"/>
      <c r="M10" s="143"/>
      <c r="N10" s="144"/>
      <c r="O10" s="134"/>
      <c r="P10" s="134"/>
      <c r="Q10" s="134"/>
      <c r="R10" s="134"/>
      <c r="S10" s="134"/>
      <c r="T10" s="134"/>
      <c r="U10" s="134"/>
    </row>
    <row r="11" spans="1:21" ht="12.75">
      <c r="A11" s="134"/>
      <c r="B11" s="142"/>
      <c r="C11" s="128">
        <v>10</v>
      </c>
      <c r="D11" s="121" t="s">
        <v>5</v>
      </c>
      <c r="E11" s="122" t="s">
        <v>5</v>
      </c>
      <c r="F11" s="118" t="s">
        <v>5</v>
      </c>
      <c r="L11" s="117"/>
      <c r="M11" s="143"/>
      <c r="N11" s="144"/>
      <c r="O11" s="134"/>
      <c r="P11" s="134"/>
      <c r="Q11" s="134"/>
      <c r="R11" s="134"/>
      <c r="S11" s="134"/>
      <c r="T11" s="134"/>
      <c r="U11" s="134"/>
    </row>
    <row r="12" spans="1:21" ht="12.75">
      <c r="A12" s="134"/>
      <c r="B12" s="142"/>
      <c r="C12" s="120">
        <v>11</v>
      </c>
      <c r="D12" s="121" t="s">
        <v>5</v>
      </c>
      <c r="E12" s="122" t="s">
        <v>5</v>
      </c>
      <c r="F12" s="141" t="s">
        <v>5</v>
      </c>
      <c r="L12" s="117"/>
      <c r="M12" s="143"/>
      <c r="N12" s="144"/>
      <c r="O12" s="134"/>
      <c r="P12" s="134"/>
      <c r="Q12" s="134"/>
      <c r="R12" s="134"/>
      <c r="S12" s="134"/>
      <c r="T12" s="134"/>
      <c r="U12" s="134"/>
    </row>
    <row r="13" spans="1:21" ht="12.75">
      <c r="A13" s="134"/>
      <c r="B13" s="142"/>
      <c r="C13" s="128">
        <v>12</v>
      </c>
      <c r="D13" s="121" t="s">
        <v>5</v>
      </c>
      <c r="E13" s="122" t="s">
        <v>5</v>
      </c>
      <c r="F13" s="141" t="s">
        <v>5</v>
      </c>
      <c r="L13" s="117"/>
      <c r="M13" s="143"/>
      <c r="N13" s="144"/>
      <c r="O13" s="134"/>
      <c r="P13" s="134"/>
      <c r="Q13" s="134"/>
      <c r="R13" s="134"/>
      <c r="S13" s="134"/>
      <c r="T13" s="134"/>
      <c r="U13" s="134"/>
    </row>
    <row r="14" spans="1:21" ht="12.75">
      <c r="A14" s="144"/>
      <c r="B14" s="134"/>
      <c r="D14" s="143"/>
      <c r="E14" s="144"/>
      <c r="F14" s="134"/>
      <c r="G14" s="134"/>
      <c r="H14" s="134"/>
      <c r="I14" s="134"/>
      <c r="J14" s="134"/>
      <c r="K14" s="134"/>
      <c r="L14" s="134"/>
      <c r="M14" s="134"/>
      <c r="T14" s="117"/>
      <c r="U14" s="143"/>
    </row>
    <row r="15" spans="1:21" ht="13.5" thickBot="1">
      <c r="A15" s="145"/>
      <c r="B15" s="145"/>
      <c r="C15" s="145"/>
      <c r="D15" s="146"/>
      <c r="E15" s="146"/>
      <c r="F15" s="146"/>
      <c r="G15" s="144"/>
      <c r="H15" s="134"/>
      <c r="I15" s="134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17"/>
      <c r="U15" s="144"/>
    </row>
    <row r="16" spans="1:21" ht="18" customHeight="1">
      <c r="A16" s="147" t="s">
        <v>60</v>
      </c>
      <c r="B16" s="148"/>
      <c r="C16" s="148"/>
      <c r="D16" s="147"/>
      <c r="E16" s="148"/>
      <c r="F16" s="148"/>
      <c r="G16" s="148"/>
      <c r="H16" s="148" t="s">
        <v>61</v>
      </c>
      <c r="I16" s="148"/>
      <c r="J16" s="148"/>
      <c r="K16" s="149"/>
      <c r="L16" s="150" t="s">
        <v>62</v>
      </c>
      <c r="M16" s="151"/>
      <c r="N16" s="151"/>
      <c r="O16" s="151"/>
      <c r="P16" s="151"/>
      <c r="Q16" s="151"/>
      <c r="R16" s="148"/>
      <c r="S16" s="123"/>
      <c r="T16" s="124"/>
      <c r="U16" s="125"/>
    </row>
    <row r="17" spans="1:21" ht="18" customHeight="1">
      <c r="A17" s="147" t="s">
        <v>63</v>
      </c>
      <c r="B17" s="148"/>
      <c r="C17" s="148"/>
      <c r="D17" s="147"/>
      <c r="E17" s="148"/>
      <c r="F17" s="148"/>
      <c r="G17" s="148"/>
      <c r="H17" s="148" t="s">
        <v>64</v>
      </c>
      <c r="I17" s="148"/>
      <c r="J17" s="148"/>
      <c r="K17" s="149"/>
      <c r="L17" s="152" t="s">
        <v>17</v>
      </c>
      <c r="M17" s="151"/>
      <c r="N17" s="151"/>
      <c r="O17" s="153"/>
      <c r="P17" s="151"/>
      <c r="Q17" s="151"/>
      <c r="R17" s="148"/>
      <c r="S17" s="243" t="str">
        <f>H3</f>
        <v> +100 kg</v>
      </c>
      <c r="T17" s="155"/>
      <c r="U17" s="156"/>
    </row>
    <row r="18" spans="1:21" ht="18" customHeight="1">
      <c r="A18" s="148"/>
      <c r="B18" s="148"/>
      <c r="C18" s="148"/>
      <c r="D18" s="147"/>
      <c r="E18" s="148"/>
      <c r="F18" s="148"/>
      <c r="G18" s="148"/>
      <c r="H18" s="157" t="s">
        <v>65</v>
      </c>
      <c r="I18" s="148"/>
      <c r="J18" s="148"/>
      <c r="K18" s="149"/>
      <c r="L18" s="150" t="s">
        <v>66</v>
      </c>
      <c r="M18" s="151"/>
      <c r="N18" s="151"/>
      <c r="O18" s="151"/>
      <c r="P18" s="151"/>
      <c r="Q18" s="151"/>
      <c r="R18" s="148"/>
      <c r="S18" s="131"/>
      <c r="T18" s="132"/>
      <c r="U18" s="133"/>
    </row>
    <row r="19" spans="1:21" ht="18" customHeight="1" thickBot="1">
      <c r="A19" s="148"/>
      <c r="B19" s="145"/>
      <c r="C19" s="145"/>
      <c r="D19" s="145"/>
      <c r="E19" s="145"/>
      <c r="F19" s="145"/>
      <c r="G19" s="148"/>
      <c r="H19" s="148" t="s">
        <v>67</v>
      </c>
      <c r="I19" s="148"/>
      <c r="J19" s="148"/>
      <c r="K19" s="148"/>
      <c r="L19" s="150" t="s">
        <v>26</v>
      </c>
      <c r="M19" s="151"/>
      <c r="N19" s="151"/>
      <c r="O19" s="151"/>
      <c r="P19" s="151"/>
      <c r="Q19" s="151"/>
      <c r="R19" s="148"/>
      <c r="S19" s="136" t="s">
        <v>59</v>
      </c>
      <c r="T19" s="137"/>
      <c r="U19" s="138"/>
    </row>
    <row r="20" spans="1:21" ht="18.75" customHeight="1" thickBot="1">
      <c r="A20" s="148"/>
      <c r="B20" s="145"/>
      <c r="C20" s="145"/>
      <c r="D20" s="145"/>
      <c r="E20" s="145"/>
      <c r="F20" s="145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</row>
    <row r="21" spans="1:21" ht="18" customHeight="1" thickBot="1">
      <c r="A21" s="295" t="s">
        <v>27</v>
      </c>
      <c r="B21" s="297" t="s">
        <v>0</v>
      </c>
      <c r="C21" s="295" t="s">
        <v>68</v>
      </c>
      <c r="D21" s="299" t="s">
        <v>28</v>
      </c>
      <c r="E21" s="301" t="s">
        <v>69</v>
      </c>
      <c r="F21" s="302"/>
      <c r="G21" s="274">
        <v>1</v>
      </c>
      <c r="H21" s="275"/>
      <c r="I21" s="274">
        <v>2</v>
      </c>
      <c r="J21" s="275"/>
      <c r="K21" s="274">
        <v>3</v>
      </c>
      <c r="L21" s="275"/>
      <c r="M21" s="305">
        <v>4</v>
      </c>
      <c r="N21" s="306"/>
      <c r="O21" s="274">
        <v>5</v>
      </c>
      <c r="P21" s="275"/>
      <c r="Q21" s="305">
        <v>6</v>
      </c>
      <c r="R21" s="306"/>
      <c r="S21" s="281" t="s">
        <v>70</v>
      </c>
      <c r="T21" s="282"/>
      <c r="U21" s="279" t="s">
        <v>2</v>
      </c>
    </row>
    <row r="22" spans="1:21" ht="18" customHeight="1" thickBot="1">
      <c r="A22" s="296"/>
      <c r="B22" s="298"/>
      <c r="C22" s="296"/>
      <c r="D22" s="300"/>
      <c r="E22" s="303"/>
      <c r="F22" s="304"/>
      <c r="G22" s="276"/>
      <c r="H22" s="277"/>
      <c r="I22" s="276"/>
      <c r="J22" s="277"/>
      <c r="K22" s="276"/>
      <c r="L22" s="277"/>
      <c r="M22" s="307"/>
      <c r="N22" s="308"/>
      <c r="O22" s="276"/>
      <c r="P22" s="277"/>
      <c r="Q22" s="307"/>
      <c r="R22" s="308"/>
      <c r="S22" s="161" t="s">
        <v>71</v>
      </c>
      <c r="T22" s="162" t="s">
        <v>72</v>
      </c>
      <c r="U22" s="280"/>
    </row>
    <row r="23" spans="1:21" ht="18" customHeight="1" thickBot="1">
      <c r="A23" s="163"/>
      <c r="B23" s="164">
        <v>1</v>
      </c>
      <c r="C23" s="165">
        <v>1</v>
      </c>
      <c r="D23" s="166" t="str">
        <f>D2</f>
        <v>Rabbatah,Jonas</v>
      </c>
      <c r="E23" s="167" t="str">
        <f>E2</f>
        <v> </v>
      </c>
      <c r="F23" s="168">
        <v>1</v>
      </c>
      <c r="G23" s="169"/>
      <c r="H23" s="170"/>
      <c r="I23" s="171">
        <v>1</v>
      </c>
      <c r="J23" s="172">
        <v>10</v>
      </c>
      <c r="K23" s="173">
        <v>1</v>
      </c>
      <c r="L23" s="172">
        <v>10</v>
      </c>
      <c r="M23" s="173"/>
      <c r="N23" s="172"/>
      <c r="O23" s="173"/>
      <c r="P23" s="172"/>
      <c r="Q23" s="173"/>
      <c r="R23" s="172"/>
      <c r="S23" s="174">
        <f aca="true" t="shared" si="0" ref="S23:T28">IF(SUM(G23+I23+K23+M23+O23+Q23)=0," ",SUM(G23+I23+K23+M23+O23+Q23))</f>
        <v>2</v>
      </c>
      <c r="T23" s="174">
        <f t="shared" si="0"/>
        <v>20</v>
      </c>
      <c r="U23" s="175">
        <v>1</v>
      </c>
    </row>
    <row r="24" spans="1:21" ht="18" customHeight="1" thickBot="1">
      <c r="A24" s="163"/>
      <c r="B24" s="164">
        <v>4</v>
      </c>
      <c r="C24" s="165">
        <v>2</v>
      </c>
      <c r="D24" s="176" t="str">
        <f>D5</f>
        <v>Hatap,Harun</v>
      </c>
      <c r="E24" s="177" t="str">
        <f>E5</f>
        <v> </v>
      </c>
      <c r="F24" s="178">
        <v>2</v>
      </c>
      <c r="G24" s="179">
        <v>0</v>
      </c>
      <c r="H24" s="172">
        <v>0</v>
      </c>
      <c r="I24" s="180"/>
      <c r="J24" s="170"/>
      <c r="K24" s="173">
        <v>1</v>
      </c>
      <c r="L24" s="172">
        <v>10</v>
      </c>
      <c r="M24" s="173"/>
      <c r="N24" s="172"/>
      <c r="O24" s="173"/>
      <c r="P24" s="172"/>
      <c r="Q24" s="173"/>
      <c r="R24" s="172"/>
      <c r="S24" s="174">
        <f t="shared" si="0"/>
        <v>1</v>
      </c>
      <c r="T24" s="174">
        <f t="shared" si="0"/>
        <v>10</v>
      </c>
      <c r="U24" s="175">
        <v>2</v>
      </c>
    </row>
    <row r="25" spans="1:21" ht="18" customHeight="1" thickBot="1">
      <c r="A25" s="163"/>
      <c r="B25" s="164">
        <v>5</v>
      </c>
      <c r="C25" s="165">
        <v>3</v>
      </c>
      <c r="D25" s="176" t="str">
        <f>D6</f>
        <v>Harmacher,Karl</v>
      </c>
      <c r="E25" s="177" t="str">
        <f>E6</f>
        <v> </v>
      </c>
      <c r="F25" s="178">
        <v>3</v>
      </c>
      <c r="G25" s="181">
        <v>0</v>
      </c>
      <c r="H25" s="172">
        <v>0</v>
      </c>
      <c r="I25" s="173">
        <v>0</v>
      </c>
      <c r="J25" s="172">
        <v>0</v>
      </c>
      <c r="K25" s="180"/>
      <c r="L25" s="170"/>
      <c r="M25" s="173"/>
      <c r="N25" s="172"/>
      <c r="O25" s="173"/>
      <c r="P25" s="172"/>
      <c r="Q25" s="173"/>
      <c r="R25" s="172"/>
      <c r="S25" s="174" t="str">
        <f t="shared" si="0"/>
        <v> </v>
      </c>
      <c r="T25" s="174" t="str">
        <f t="shared" si="0"/>
        <v> </v>
      </c>
      <c r="U25" s="175">
        <v>3</v>
      </c>
    </row>
    <row r="26" spans="1:21" ht="18" customHeight="1" thickBot="1">
      <c r="A26" s="182" t="s">
        <v>31</v>
      </c>
      <c r="B26" s="164">
        <v>8</v>
      </c>
      <c r="C26" s="165">
        <v>4</v>
      </c>
      <c r="D26" s="176" t="str">
        <f>D9</f>
        <v> </v>
      </c>
      <c r="E26" s="177" t="str">
        <f>E9</f>
        <v> </v>
      </c>
      <c r="F26" s="178">
        <v>4</v>
      </c>
      <c r="G26" s="181"/>
      <c r="H26" s="172"/>
      <c r="I26" s="173"/>
      <c r="J26" s="172"/>
      <c r="K26" s="173"/>
      <c r="L26" s="172"/>
      <c r="M26" s="180"/>
      <c r="N26" s="170"/>
      <c r="O26" s="173"/>
      <c r="P26" s="172"/>
      <c r="Q26" s="173"/>
      <c r="R26" s="172"/>
      <c r="S26" s="174" t="str">
        <f t="shared" si="0"/>
        <v> </v>
      </c>
      <c r="T26" s="174" t="str">
        <f t="shared" si="0"/>
        <v> </v>
      </c>
      <c r="U26" s="175"/>
    </row>
    <row r="27" spans="1:21" ht="18" customHeight="1" thickBot="1">
      <c r="A27" s="163"/>
      <c r="B27" s="164">
        <v>9</v>
      </c>
      <c r="C27" s="165">
        <v>5</v>
      </c>
      <c r="D27" s="176" t="str">
        <f>D10</f>
        <v> </v>
      </c>
      <c r="E27" s="177" t="str">
        <f>E10</f>
        <v> </v>
      </c>
      <c r="F27" s="178">
        <v>5</v>
      </c>
      <c r="G27" s="181"/>
      <c r="H27" s="172"/>
      <c r="I27" s="173"/>
      <c r="J27" s="172"/>
      <c r="K27" s="173"/>
      <c r="L27" s="172"/>
      <c r="M27" s="173"/>
      <c r="N27" s="172"/>
      <c r="O27" s="180"/>
      <c r="P27" s="170"/>
      <c r="Q27" s="173"/>
      <c r="R27" s="172"/>
      <c r="S27" s="174" t="str">
        <f t="shared" si="0"/>
        <v> </v>
      </c>
      <c r="T27" s="174" t="str">
        <f t="shared" si="0"/>
        <v> </v>
      </c>
      <c r="U27" s="175"/>
    </row>
    <row r="28" spans="1:21" ht="18" customHeight="1" thickBot="1">
      <c r="A28" s="183"/>
      <c r="B28" s="184">
        <v>12</v>
      </c>
      <c r="C28" s="185">
        <v>6</v>
      </c>
      <c r="D28" s="186" t="str">
        <f>D13</f>
        <v> </v>
      </c>
      <c r="E28" s="187" t="str">
        <f>E13</f>
        <v> </v>
      </c>
      <c r="F28" s="188">
        <v>6</v>
      </c>
      <c r="G28" s="181"/>
      <c r="H28" s="172"/>
      <c r="I28" s="173"/>
      <c r="J28" s="172"/>
      <c r="K28" s="173"/>
      <c r="L28" s="172"/>
      <c r="M28" s="173"/>
      <c r="N28" s="172"/>
      <c r="O28" s="173"/>
      <c r="P28" s="172"/>
      <c r="Q28" s="180"/>
      <c r="R28" s="170"/>
      <c r="S28" s="174" t="str">
        <f t="shared" si="0"/>
        <v> </v>
      </c>
      <c r="T28" s="174" t="str">
        <f t="shared" si="0"/>
        <v> </v>
      </c>
      <c r="U28" s="175" t="s">
        <v>5</v>
      </c>
    </row>
    <row r="29" spans="1:21" ht="18" customHeight="1" thickBot="1">
      <c r="A29" s="189" t="s">
        <v>73</v>
      </c>
      <c r="B29" s="190"/>
      <c r="C29" s="190"/>
      <c r="D29" s="191"/>
      <c r="E29" s="192"/>
      <c r="F29" s="192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3"/>
    </row>
    <row r="30" spans="1:21" ht="18" customHeight="1" thickBot="1">
      <c r="A30" s="194"/>
      <c r="B30" s="195"/>
      <c r="C30" s="196"/>
      <c r="D30" s="197"/>
      <c r="E30" s="198"/>
      <c r="F30" s="198"/>
      <c r="G30" s="199"/>
      <c r="H30" s="199"/>
      <c r="I30" s="199"/>
      <c r="J30" s="199"/>
      <c r="K30" s="199"/>
      <c r="L30" s="199"/>
      <c r="M30" s="199"/>
      <c r="N30" s="194"/>
      <c r="O30" s="199"/>
      <c r="P30" s="199"/>
      <c r="Q30" s="199"/>
      <c r="R30" s="199"/>
      <c r="S30" s="199"/>
      <c r="T30" s="199"/>
      <c r="U30" s="200"/>
    </row>
    <row r="31" spans="1:21" ht="18" customHeight="1" thickBot="1">
      <c r="A31" s="295" t="s">
        <v>27</v>
      </c>
      <c r="B31" s="297" t="s">
        <v>0</v>
      </c>
      <c r="C31" s="295" t="s">
        <v>68</v>
      </c>
      <c r="D31" s="299" t="s">
        <v>28</v>
      </c>
      <c r="E31" s="301" t="s">
        <v>69</v>
      </c>
      <c r="F31" s="302"/>
      <c r="G31" s="274">
        <v>1</v>
      </c>
      <c r="H31" s="275"/>
      <c r="I31" s="274">
        <v>2</v>
      </c>
      <c r="J31" s="275"/>
      <c r="K31" s="274">
        <v>3</v>
      </c>
      <c r="L31" s="275"/>
      <c r="M31" s="305">
        <v>4</v>
      </c>
      <c r="N31" s="306"/>
      <c r="O31" s="274">
        <v>5</v>
      </c>
      <c r="P31" s="275"/>
      <c r="Q31" s="305">
        <v>6</v>
      </c>
      <c r="R31" s="306"/>
      <c r="S31" s="281" t="s">
        <v>70</v>
      </c>
      <c r="T31" s="282"/>
      <c r="U31" s="279" t="s">
        <v>2</v>
      </c>
    </row>
    <row r="32" spans="1:21" ht="18" customHeight="1" thickBot="1">
      <c r="A32" s="296"/>
      <c r="B32" s="298"/>
      <c r="C32" s="296"/>
      <c r="D32" s="300"/>
      <c r="E32" s="303"/>
      <c r="F32" s="304"/>
      <c r="G32" s="276"/>
      <c r="H32" s="277"/>
      <c r="I32" s="276"/>
      <c r="J32" s="277"/>
      <c r="K32" s="276"/>
      <c r="L32" s="277"/>
      <c r="M32" s="307"/>
      <c r="N32" s="308"/>
      <c r="O32" s="276"/>
      <c r="P32" s="277"/>
      <c r="Q32" s="307"/>
      <c r="R32" s="308"/>
      <c r="S32" s="161" t="s">
        <v>71</v>
      </c>
      <c r="T32" s="162" t="s">
        <v>72</v>
      </c>
      <c r="U32" s="280"/>
    </row>
    <row r="33" spans="1:21" ht="18" customHeight="1" thickBot="1">
      <c r="A33" s="163"/>
      <c r="B33" s="164">
        <v>2</v>
      </c>
      <c r="C33" s="201">
        <v>1</v>
      </c>
      <c r="D33" s="166" t="str">
        <f>D3</f>
        <v>Ottenhus,Bastian</v>
      </c>
      <c r="E33" s="167" t="str">
        <f>E3</f>
        <v> </v>
      </c>
      <c r="F33" s="168">
        <v>1</v>
      </c>
      <c r="G33" s="180"/>
      <c r="H33" s="170"/>
      <c r="I33" s="171">
        <v>1</v>
      </c>
      <c r="J33" s="172">
        <v>10</v>
      </c>
      <c r="K33" s="173">
        <v>0</v>
      </c>
      <c r="L33" s="172">
        <v>0</v>
      </c>
      <c r="M33" s="173"/>
      <c r="N33" s="172"/>
      <c r="O33" s="173"/>
      <c r="P33" s="172"/>
      <c r="Q33" s="173"/>
      <c r="R33" s="172"/>
      <c r="S33" s="174">
        <f aca="true" t="shared" si="1" ref="S33:T38">IF(SUM(G33+I33+K33+M33+O33+Q33)=0," ",SUM(G33+I33+K33+M33+O33+Q33))</f>
        <v>1</v>
      </c>
      <c r="T33" s="174">
        <f t="shared" si="1"/>
        <v>10</v>
      </c>
      <c r="U33" s="175">
        <v>2</v>
      </c>
    </row>
    <row r="34" spans="1:21" ht="18" customHeight="1" thickBot="1">
      <c r="A34" s="163"/>
      <c r="B34" s="164">
        <v>3</v>
      </c>
      <c r="C34" s="201">
        <v>2</v>
      </c>
      <c r="D34" s="176" t="str">
        <f>D4</f>
        <v>Netztel,Sascha</v>
      </c>
      <c r="E34" s="177" t="str">
        <f>E4</f>
        <v> </v>
      </c>
      <c r="F34" s="178">
        <v>2</v>
      </c>
      <c r="G34" s="171">
        <v>0</v>
      </c>
      <c r="H34" s="172">
        <v>0</v>
      </c>
      <c r="I34" s="180"/>
      <c r="J34" s="170"/>
      <c r="K34" s="173">
        <v>0</v>
      </c>
      <c r="L34" s="172">
        <v>0</v>
      </c>
      <c r="M34" s="173"/>
      <c r="N34" s="172"/>
      <c r="O34" s="173"/>
      <c r="P34" s="172"/>
      <c r="Q34" s="173"/>
      <c r="R34" s="172"/>
      <c r="S34" s="174" t="str">
        <f t="shared" si="1"/>
        <v> </v>
      </c>
      <c r="T34" s="174" t="str">
        <f t="shared" si="1"/>
        <v> </v>
      </c>
      <c r="U34" s="175">
        <v>3</v>
      </c>
    </row>
    <row r="35" spans="1:21" ht="18" customHeight="1" thickBot="1">
      <c r="A35" s="163"/>
      <c r="B35" s="164">
        <v>6</v>
      </c>
      <c r="C35" s="201">
        <v>3</v>
      </c>
      <c r="D35" s="176" t="str">
        <f>D7</f>
        <v>Gerhardt,Marko</v>
      </c>
      <c r="E35" s="177" t="str">
        <f>E7</f>
        <v> </v>
      </c>
      <c r="F35" s="178">
        <v>3</v>
      </c>
      <c r="G35" s="173">
        <v>1</v>
      </c>
      <c r="H35" s="172">
        <v>10</v>
      </c>
      <c r="I35" s="173">
        <v>1</v>
      </c>
      <c r="J35" s="172">
        <v>10</v>
      </c>
      <c r="K35" s="180"/>
      <c r="L35" s="170"/>
      <c r="M35" s="173"/>
      <c r="N35" s="172"/>
      <c r="O35" s="173"/>
      <c r="P35" s="172"/>
      <c r="Q35" s="173"/>
      <c r="R35" s="172"/>
      <c r="S35" s="174">
        <f t="shared" si="1"/>
        <v>2</v>
      </c>
      <c r="T35" s="174">
        <f t="shared" si="1"/>
        <v>20</v>
      </c>
      <c r="U35" s="175">
        <v>1</v>
      </c>
    </row>
    <row r="36" spans="1:21" ht="18" customHeight="1" thickBot="1">
      <c r="A36" s="182" t="s">
        <v>1</v>
      </c>
      <c r="B36" s="164">
        <v>7</v>
      </c>
      <c r="C36" s="201">
        <v>4</v>
      </c>
      <c r="D36" s="176" t="str">
        <f>D8</f>
        <v> </v>
      </c>
      <c r="E36" s="177" t="str">
        <f>E8</f>
        <v> </v>
      </c>
      <c r="F36" s="178">
        <v>4</v>
      </c>
      <c r="G36" s="173"/>
      <c r="H36" s="172"/>
      <c r="I36" s="173"/>
      <c r="J36" s="172"/>
      <c r="K36" s="173"/>
      <c r="L36" s="172"/>
      <c r="M36" s="180"/>
      <c r="N36" s="170"/>
      <c r="O36" s="173"/>
      <c r="P36" s="172"/>
      <c r="Q36" s="173"/>
      <c r="R36" s="172"/>
      <c r="S36" s="174" t="str">
        <f t="shared" si="1"/>
        <v> </v>
      </c>
      <c r="T36" s="174" t="str">
        <f t="shared" si="1"/>
        <v> </v>
      </c>
      <c r="U36" s="175"/>
    </row>
    <row r="37" spans="1:21" ht="18" customHeight="1" thickBot="1">
      <c r="A37" s="163"/>
      <c r="B37" s="164">
        <v>10</v>
      </c>
      <c r="C37" s="201">
        <v>5</v>
      </c>
      <c r="D37" s="176" t="str">
        <f>D11</f>
        <v> </v>
      </c>
      <c r="E37" s="177" t="str">
        <f>E11</f>
        <v> </v>
      </c>
      <c r="F37" s="178">
        <v>5</v>
      </c>
      <c r="G37" s="173"/>
      <c r="H37" s="172"/>
      <c r="I37" s="173"/>
      <c r="J37" s="172"/>
      <c r="K37" s="173"/>
      <c r="L37" s="172"/>
      <c r="M37" s="173"/>
      <c r="N37" s="172"/>
      <c r="O37" s="180"/>
      <c r="P37" s="170"/>
      <c r="Q37" s="173"/>
      <c r="R37" s="172"/>
      <c r="S37" s="174" t="str">
        <f t="shared" si="1"/>
        <v> </v>
      </c>
      <c r="T37" s="174" t="str">
        <f t="shared" si="1"/>
        <v> </v>
      </c>
      <c r="U37" s="175" t="s">
        <v>5</v>
      </c>
    </row>
    <row r="38" spans="1:21" ht="18" customHeight="1" thickBot="1">
      <c r="A38" s="183"/>
      <c r="B38" s="184">
        <v>11</v>
      </c>
      <c r="C38" s="202">
        <v>6</v>
      </c>
      <c r="D38" s="186" t="str">
        <f>D12</f>
        <v> </v>
      </c>
      <c r="E38" s="187" t="str">
        <f>E12</f>
        <v> </v>
      </c>
      <c r="F38" s="188">
        <v>6</v>
      </c>
      <c r="G38" s="173"/>
      <c r="H38" s="172"/>
      <c r="I38" s="173"/>
      <c r="J38" s="172"/>
      <c r="K38" s="173"/>
      <c r="L38" s="172"/>
      <c r="M38" s="173"/>
      <c r="N38" s="172"/>
      <c r="O38" s="173"/>
      <c r="P38" s="172"/>
      <c r="Q38" s="180"/>
      <c r="R38" s="170"/>
      <c r="S38" s="174" t="str">
        <f t="shared" si="1"/>
        <v> </v>
      </c>
      <c r="T38" s="174" t="str">
        <f t="shared" si="1"/>
        <v> </v>
      </c>
      <c r="U38" s="175" t="s">
        <v>5</v>
      </c>
    </row>
    <row r="39" spans="1:21" ht="18" customHeight="1" thickBot="1">
      <c r="A39" s="189" t="s">
        <v>73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3" t="s">
        <v>5</v>
      </c>
    </row>
    <row r="40" spans="1:21" ht="15" customHeight="1" thickBot="1">
      <c r="A40" s="194"/>
      <c r="B40" s="195"/>
      <c r="C40" s="203"/>
      <c r="D40" s="198"/>
      <c r="E40" s="198"/>
      <c r="F40" s="198"/>
      <c r="G40" s="204"/>
      <c r="H40" s="204"/>
      <c r="I40" s="204"/>
      <c r="J40" s="204"/>
      <c r="K40" s="204"/>
      <c r="L40" s="204"/>
      <c r="M40" s="204"/>
      <c r="N40" s="205"/>
      <c r="O40" s="204"/>
      <c r="P40" s="204"/>
      <c r="Q40" s="204"/>
      <c r="R40" s="204"/>
      <c r="S40" s="204"/>
      <c r="T40" s="204"/>
      <c r="U40" s="200"/>
    </row>
    <row r="41" spans="1:21" ht="13.5" thickBot="1">
      <c r="A41" s="161" t="s">
        <v>11</v>
      </c>
      <c r="B41" s="206" t="s">
        <v>74</v>
      </c>
      <c r="C41" s="204"/>
      <c r="D41" s="204"/>
      <c r="E41" s="204"/>
      <c r="F41" s="204"/>
      <c r="G41" s="204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8"/>
    </row>
    <row r="42" spans="1:21" ht="13.5" thickBot="1">
      <c r="A42" s="209" t="s">
        <v>15</v>
      </c>
      <c r="B42" s="210" t="s">
        <v>31</v>
      </c>
      <c r="C42" s="211" t="str">
        <f>IF(U22="1",D22,IF(U23="1",D23,IF(U24="1",D24,IF(U25="1",D25,IF(U26="1",D26,IF(U27="1",D27," "))))))</f>
        <v> </v>
      </c>
      <c r="D42" s="212"/>
      <c r="E42" s="207"/>
      <c r="F42" s="204"/>
      <c r="G42" s="204"/>
      <c r="H42" s="204"/>
      <c r="I42" s="204"/>
      <c r="J42" s="204"/>
      <c r="K42" s="204"/>
      <c r="L42" s="207"/>
      <c r="M42" s="207"/>
      <c r="N42" s="207"/>
      <c r="O42" s="207"/>
      <c r="P42" s="207"/>
      <c r="Q42" s="207"/>
      <c r="R42" s="207"/>
      <c r="S42" s="207"/>
      <c r="T42" s="207"/>
      <c r="U42" s="208"/>
    </row>
    <row r="43" spans="1:21" ht="13.5" thickBot="1">
      <c r="A43" s="213"/>
      <c r="B43" s="213"/>
      <c r="C43" s="204" t="s">
        <v>5</v>
      </c>
      <c r="D43" s="214"/>
      <c r="E43" s="215" t="s">
        <v>5</v>
      </c>
      <c r="F43" s="215"/>
      <c r="G43" s="216"/>
      <c r="H43" s="216"/>
      <c r="I43" s="216"/>
      <c r="J43" s="216"/>
      <c r="K43" s="216"/>
      <c r="L43" s="216"/>
      <c r="M43" s="217"/>
      <c r="N43" s="207"/>
      <c r="O43" s="218"/>
      <c r="P43" s="207"/>
      <c r="Q43" s="207"/>
      <c r="R43" s="207"/>
      <c r="S43" s="207"/>
      <c r="T43" s="207"/>
      <c r="U43" s="208"/>
    </row>
    <row r="44" spans="1:21" ht="13.5" thickBot="1">
      <c r="A44" s="209" t="s">
        <v>18</v>
      </c>
      <c r="B44" s="210" t="s">
        <v>1</v>
      </c>
      <c r="C44" s="211" t="str">
        <f>IF(U32="2",D32,IF(U33="2",D33,IF(U34="2",D34,IF(U35="2",D35,IF(U36="2",D36,IF(U37="2",D37," "))))))</f>
        <v> </v>
      </c>
      <c r="D44" s="219"/>
      <c r="E44" s="217"/>
      <c r="F44" s="220"/>
      <c r="G44" s="220"/>
      <c r="H44" s="217"/>
      <c r="I44" s="220"/>
      <c r="J44" s="217"/>
      <c r="K44" s="220"/>
      <c r="L44" s="221"/>
      <c r="M44" s="220" t="s">
        <v>5</v>
      </c>
      <c r="N44" s="204"/>
      <c r="O44" s="204"/>
      <c r="P44" s="207"/>
      <c r="Q44" s="207"/>
      <c r="R44" s="207"/>
      <c r="S44" s="207"/>
      <c r="T44" s="207"/>
      <c r="U44" s="208"/>
    </row>
    <row r="45" spans="1:21" ht="16.5" thickBot="1">
      <c r="A45" s="222"/>
      <c r="B45" s="223"/>
      <c r="C45" s="224"/>
      <c r="D45" s="205"/>
      <c r="E45" s="225"/>
      <c r="F45" s="220"/>
      <c r="G45" s="220"/>
      <c r="H45" s="217"/>
      <c r="I45" s="217"/>
      <c r="J45" s="217"/>
      <c r="K45" s="217"/>
      <c r="L45" s="221"/>
      <c r="M45" s="216" t="s">
        <v>5</v>
      </c>
      <c r="N45" s="212"/>
      <c r="O45" s="212"/>
      <c r="P45" s="212"/>
      <c r="Q45" s="212"/>
      <c r="R45" s="212"/>
      <c r="S45" s="212"/>
      <c r="T45" s="212"/>
      <c r="U45" s="226" t="s">
        <v>15</v>
      </c>
    </row>
    <row r="46" spans="1:21" ht="13.5" thickBot="1">
      <c r="A46" s="209" t="s">
        <v>15</v>
      </c>
      <c r="B46" s="210" t="s">
        <v>1</v>
      </c>
      <c r="C46" s="211" t="str">
        <f>IF(U32="1",D32,IF(U33="1",D33,IF(U34="1",D34,IF(U35="1",D35,IF(U36="1",D36,IF(U37="1",D37," "))))))</f>
        <v> </v>
      </c>
      <c r="D46" s="212"/>
      <c r="E46" s="217"/>
      <c r="F46" s="220"/>
      <c r="G46" s="220"/>
      <c r="H46" s="217"/>
      <c r="I46" s="217"/>
      <c r="J46" s="217"/>
      <c r="K46" s="217"/>
      <c r="L46" s="221"/>
      <c r="M46" s="220"/>
      <c r="N46" s="204"/>
      <c r="O46" s="205"/>
      <c r="P46" s="205"/>
      <c r="Q46" s="205"/>
      <c r="R46" s="205"/>
      <c r="S46" s="205"/>
      <c r="T46" s="205"/>
      <c r="U46" s="208"/>
    </row>
    <row r="47" spans="1:21" ht="13.5" thickBot="1">
      <c r="A47" s="213"/>
      <c r="B47" s="213"/>
      <c r="C47" s="204"/>
      <c r="D47" s="214"/>
      <c r="E47" s="215" t="s">
        <v>5</v>
      </c>
      <c r="F47" s="215"/>
      <c r="G47" s="216"/>
      <c r="H47" s="216"/>
      <c r="I47" s="216"/>
      <c r="J47" s="216"/>
      <c r="K47" s="216"/>
      <c r="L47" s="227"/>
      <c r="M47" s="220"/>
      <c r="N47" s="204"/>
      <c r="O47" s="205"/>
      <c r="P47" s="207"/>
      <c r="Q47" s="207"/>
      <c r="R47" s="207"/>
      <c r="S47" s="207"/>
      <c r="T47" s="207"/>
      <c r="U47" s="208"/>
    </row>
    <row r="48" spans="1:21" ht="13.5" thickBot="1">
      <c r="A48" s="209" t="s">
        <v>18</v>
      </c>
      <c r="B48" s="210" t="s">
        <v>31</v>
      </c>
      <c r="C48" s="211" t="str">
        <f>IF(U22="2",D22,IF(U23="2",D23,IF(U24="2",D2530,IF(U25="2",D25,IF(U26="2",D26,IF(U27="2",D27," "))))))</f>
        <v> </v>
      </c>
      <c r="D48" s="219"/>
      <c r="E48" s="217"/>
      <c r="F48" s="220"/>
      <c r="G48" s="220"/>
      <c r="H48" s="220"/>
      <c r="I48" s="220"/>
      <c r="J48" s="220"/>
      <c r="K48" s="220"/>
      <c r="L48" s="217"/>
      <c r="M48" s="217"/>
      <c r="N48" s="207"/>
      <c r="O48" s="207"/>
      <c r="P48" s="207"/>
      <c r="Q48" s="207"/>
      <c r="R48" s="207"/>
      <c r="S48" s="207"/>
      <c r="T48" s="207"/>
      <c r="U48" s="208"/>
    </row>
    <row r="49" spans="1:21" ht="12.75">
      <c r="A49" s="208"/>
      <c r="B49" s="208"/>
      <c r="C49" s="207"/>
      <c r="D49" s="207"/>
      <c r="E49" s="217"/>
      <c r="F49" s="217"/>
      <c r="G49" s="217"/>
      <c r="H49" s="217"/>
      <c r="I49" s="217"/>
      <c r="J49" s="217"/>
      <c r="K49" s="217"/>
      <c r="L49" s="217"/>
      <c r="M49" s="217"/>
      <c r="N49" s="207"/>
      <c r="O49" s="207"/>
      <c r="P49" s="207"/>
      <c r="Q49" s="207"/>
      <c r="R49" s="207"/>
      <c r="S49" s="207"/>
      <c r="T49" s="207"/>
      <c r="U49" s="208"/>
    </row>
    <row r="50" spans="1:21" ht="13.5" thickBot="1">
      <c r="A50" s="208"/>
      <c r="B50" s="208"/>
      <c r="C50" s="207"/>
      <c r="D50" s="207"/>
      <c r="E50" s="217"/>
      <c r="F50" s="217"/>
      <c r="G50" s="217"/>
      <c r="H50" s="217"/>
      <c r="I50" s="217"/>
      <c r="J50" s="217"/>
      <c r="K50" s="217"/>
      <c r="L50" s="217"/>
      <c r="M50" s="217"/>
      <c r="N50" s="207"/>
      <c r="O50" s="207"/>
      <c r="P50" s="207"/>
      <c r="Q50" s="207"/>
      <c r="R50" s="207"/>
      <c r="S50" s="207"/>
      <c r="T50" s="207"/>
      <c r="U50" s="208"/>
    </row>
    <row r="51" spans="1:21" ht="13.5" thickBot="1">
      <c r="A51" s="228" t="s">
        <v>24</v>
      </c>
      <c r="B51" s="210" t="s">
        <v>31</v>
      </c>
      <c r="C51" s="211" t="str">
        <f>IF(U23="3",D23,IF(U24="3",D24,IF(U25="3",D25,IF(U26="3",D26,IF(U27="3",D27,IF(U28="3",D28," "))))))</f>
        <v> </v>
      </c>
      <c r="D51" s="212"/>
      <c r="E51" s="217"/>
      <c r="F51" s="220"/>
      <c r="G51" s="220"/>
      <c r="H51" s="217"/>
      <c r="I51" s="217"/>
      <c r="J51" s="217"/>
      <c r="K51" s="217"/>
      <c r="L51" s="217"/>
      <c r="M51" s="217"/>
      <c r="N51" s="207"/>
      <c r="O51" s="207"/>
      <c r="P51" s="207"/>
      <c r="Q51" s="207"/>
      <c r="R51" s="207"/>
      <c r="S51" s="207"/>
      <c r="T51" s="207"/>
      <c r="U51" s="208"/>
    </row>
    <row r="52" spans="1:21" ht="16.5" thickBot="1">
      <c r="A52" s="213"/>
      <c r="B52" s="213"/>
      <c r="C52" s="204"/>
      <c r="D52" s="214"/>
      <c r="E52" s="215" t="s">
        <v>5</v>
      </c>
      <c r="F52" s="215" t="s">
        <v>5</v>
      </c>
      <c r="G52" s="216"/>
      <c r="H52" s="216"/>
      <c r="I52" s="216"/>
      <c r="J52" s="216"/>
      <c r="K52" s="216"/>
      <c r="L52" s="229"/>
      <c r="M52" s="230" t="s">
        <v>29</v>
      </c>
      <c r="N52" s="207"/>
      <c r="O52" s="207"/>
      <c r="P52" s="207"/>
      <c r="Q52" s="207"/>
      <c r="R52" s="207"/>
      <c r="S52" s="207"/>
      <c r="T52" s="207"/>
      <c r="U52" s="208"/>
    </row>
    <row r="53" spans="1:21" ht="13.5" thickBot="1">
      <c r="A53" s="228" t="s">
        <v>24</v>
      </c>
      <c r="B53" s="210" t="s">
        <v>1</v>
      </c>
      <c r="C53" s="211" t="str">
        <f>IF(U33="3",D33,IF(U34="3",D34,IF(U35="3",D35,IF(U36="3",D36,IF(U37="3",D37,IF(U38="3",D38," "))))))</f>
        <v> </v>
      </c>
      <c r="D53" s="219"/>
      <c r="E53" s="217"/>
      <c r="F53" s="220"/>
      <c r="G53" s="220"/>
      <c r="H53" s="220"/>
      <c r="I53" s="220"/>
      <c r="J53" s="220"/>
      <c r="K53" s="220"/>
      <c r="L53" s="217"/>
      <c r="M53" s="217"/>
      <c r="N53" s="207"/>
      <c r="O53" s="207"/>
      <c r="P53" s="207"/>
      <c r="Q53" s="207"/>
      <c r="R53" s="207"/>
      <c r="S53" s="207"/>
      <c r="T53" s="207"/>
      <c r="U53" s="208"/>
    </row>
    <row r="54" spans="1:21" ht="12.75">
      <c r="A54" s="208"/>
      <c r="B54" s="208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8"/>
    </row>
    <row r="55" spans="1:21" ht="13.5" thickBo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</row>
    <row r="56" spans="1:21" ht="18" customHeight="1" thickBot="1">
      <c r="A56" s="208"/>
      <c r="B56" s="208"/>
      <c r="C56" s="283" t="s">
        <v>75</v>
      </c>
      <c r="D56" s="284"/>
      <c r="E56" s="284"/>
      <c r="F56" s="284"/>
      <c r="G56" s="284"/>
      <c r="H56" s="285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</row>
    <row r="57" spans="1:21" ht="18" customHeight="1" thickBot="1">
      <c r="A57" s="208"/>
      <c r="B57" s="208"/>
      <c r="C57" s="231" t="s">
        <v>11</v>
      </c>
      <c r="D57" s="232" t="s">
        <v>3</v>
      </c>
      <c r="E57" s="292" t="s">
        <v>76</v>
      </c>
      <c r="F57" s="293"/>
      <c r="G57" s="293"/>
      <c r="H57" s="294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</row>
    <row r="58" spans="1:21" ht="18" customHeight="1" thickBot="1">
      <c r="A58" s="208"/>
      <c r="B58" s="208"/>
      <c r="C58" s="233" t="s">
        <v>15</v>
      </c>
      <c r="D58" s="234" t="str">
        <f>M45</f>
        <v> </v>
      </c>
      <c r="E58" s="235"/>
      <c r="F58" s="190"/>
      <c r="G58" s="190"/>
      <c r="H58" s="236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</row>
    <row r="59" spans="1:21" ht="18" customHeight="1" thickBot="1">
      <c r="A59" s="208"/>
      <c r="B59" s="208"/>
      <c r="C59" s="233" t="s">
        <v>18</v>
      </c>
      <c r="D59" s="234" t="str">
        <f>IF(E43=M45,E47,IF(E47=M45,E43," "))</f>
        <v> </v>
      </c>
      <c r="E59" s="235"/>
      <c r="F59" s="190"/>
      <c r="G59" s="190"/>
      <c r="H59" s="236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</row>
    <row r="60" spans="1:21" ht="18" customHeight="1" thickBot="1">
      <c r="A60" s="208"/>
      <c r="B60" s="208"/>
      <c r="C60" s="233" t="s">
        <v>24</v>
      </c>
      <c r="D60" s="234" t="str">
        <f>IF(C42=E43,C44,IF(C44=E43,C42," "))</f>
        <v> </v>
      </c>
      <c r="E60" s="235"/>
      <c r="F60" s="190"/>
      <c r="G60" s="190"/>
      <c r="H60" s="236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</row>
    <row r="61" spans="1:21" ht="18" customHeight="1" thickBot="1">
      <c r="A61" s="208"/>
      <c r="B61" s="208"/>
      <c r="C61" s="233" t="s">
        <v>24</v>
      </c>
      <c r="D61" s="234" t="str">
        <f>IF(C46=E47,C48,IF(C48=E47,C46," "))</f>
        <v> </v>
      </c>
      <c r="E61" s="235"/>
      <c r="F61" s="190"/>
      <c r="G61" s="190"/>
      <c r="H61" s="236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</row>
    <row r="62" spans="1:21" ht="18" customHeight="1" thickBot="1">
      <c r="A62" s="208"/>
      <c r="B62" s="208"/>
      <c r="C62" s="233"/>
      <c r="D62" s="237"/>
      <c r="E62" s="235"/>
      <c r="F62" s="190"/>
      <c r="G62" s="190"/>
      <c r="H62" s="236"/>
      <c r="I62" s="208"/>
      <c r="J62" s="208"/>
      <c r="K62" s="208"/>
      <c r="L62" s="238"/>
      <c r="M62" s="239"/>
      <c r="N62" s="239"/>
      <c r="O62" s="239"/>
      <c r="P62" s="239"/>
      <c r="Q62" s="239"/>
      <c r="R62" s="239"/>
      <c r="S62" s="239"/>
      <c r="T62" s="239"/>
      <c r="U62" s="240"/>
    </row>
    <row r="63" spans="1:21" ht="18" customHeight="1" thickBot="1">
      <c r="A63" s="208"/>
      <c r="B63" s="208"/>
      <c r="C63" s="233" t="s">
        <v>29</v>
      </c>
      <c r="D63" s="234" t="str">
        <f>+E52</f>
        <v> </v>
      </c>
      <c r="E63" s="235"/>
      <c r="F63" s="190"/>
      <c r="G63" s="190"/>
      <c r="H63" s="236"/>
      <c r="I63" s="208"/>
      <c r="J63" s="208"/>
      <c r="K63" s="208"/>
      <c r="L63" s="241"/>
      <c r="M63" s="192"/>
      <c r="N63" s="192"/>
      <c r="O63" s="192"/>
      <c r="P63" s="192"/>
      <c r="Q63" s="192"/>
      <c r="R63" s="192"/>
      <c r="S63" s="192"/>
      <c r="T63" s="192"/>
      <c r="U63" s="240"/>
    </row>
    <row r="64" spans="1:21" ht="18" customHeight="1" thickBot="1">
      <c r="A64" s="208"/>
      <c r="B64" s="208"/>
      <c r="C64" s="242" t="s">
        <v>30</v>
      </c>
      <c r="D64" s="234" t="str">
        <f>IF(C51=E52,C53,IF(C53=E52,C51," "))</f>
        <v> </v>
      </c>
      <c r="E64" s="235"/>
      <c r="F64" s="190"/>
      <c r="G64" s="190"/>
      <c r="H64" s="236"/>
      <c r="I64" s="208"/>
      <c r="J64" s="208"/>
      <c r="K64" s="208"/>
      <c r="L64" s="234" t="s">
        <v>77</v>
      </c>
      <c r="M64" s="190"/>
      <c r="N64" s="190"/>
      <c r="O64" s="190"/>
      <c r="P64" s="190"/>
      <c r="Q64" s="190"/>
      <c r="R64" s="190"/>
      <c r="S64" s="190"/>
      <c r="T64" s="190"/>
      <c r="U64" s="240"/>
    </row>
    <row r="65" spans="1:21" ht="12.75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</row>
  </sheetData>
  <sheetProtection password="C176" sheet="1" objects="1" scenarios="1"/>
  <mergeCells count="29">
    <mergeCell ref="U31:U32"/>
    <mergeCell ref="M31:N32"/>
    <mergeCell ref="O31:P32"/>
    <mergeCell ref="Q31:R32"/>
    <mergeCell ref="S31:T31"/>
    <mergeCell ref="S21:T21"/>
    <mergeCell ref="U21:U22"/>
    <mergeCell ref="A31:A32"/>
    <mergeCell ref="B31:B32"/>
    <mergeCell ref="C31:C32"/>
    <mergeCell ref="D31:D32"/>
    <mergeCell ref="E31:F32"/>
    <mergeCell ref="G31:H32"/>
    <mergeCell ref="I31:J32"/>
    <mergeCell ref="K31:L32"/>
    <mergeCell ref="K21:L22"/>
    <mergeCell ref="M21:N22"/>
    <mergeCell ref="O21:P22"/>
    <mergeCell ref="Q21:R22"/>
    <mergeCell ref="H3:J3"/>
    <mergeCell ref="C56:H56"/>
    <mergeCell ref="E57:H57"/>
    <mergeCell ref="A21:A22"/>
    <mergeCell ref="B21:B22"/>
    <mergeCell ref="C21:C22"/>
    <mergeCell ref="D21:D22"/>
    <mergeCell ref="E21:F22"/>
    <mergeCell ref="G21:H22"/>
    <mergeCell ref="I21:J22"/>
  </mergeCells>
  <printOptions/>
  <pageMargins left="0.5905511811023623" right="0.1968503937007874" top="0.54" bottom="0.3937007874015748" header="0.4724409448818898" footer="0.6692913385826772"/>
  <pageSetup horizontalDpi="180" verticalDpi="180" orientation="portrait" paperSize="9" scale="90" r:id="rId2"/>
  <headerFooter alignWithMargins="0">
    <oddFooter>&amp;L&amp;6&amp;F,&amp;A&amp;R&amp;6Krämer/Bazynski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workbookViewId="0" topLeftCell="A1">
      <selection activeCell="A11" sqref="A11"/>
    </sheetView>
  </sheetViews>
  <sheetFormatPr defaultColWidth="11.421875" defaultRowHeight="12.75"/>
  <cols>
    <col min="1" max="1" width="3.28125" style="116" customWidth="1"/>
    <col min="2" max="2" width="25.57421875" style="116" customWidth="1"/>
    <col min="3" max="3" width="24.421875" style="116" customWidth="1"/>
    <col min="4" max="4" width="3.7109375" style="116" customWidth="1"/>
    <col min="5" max="5" width="4.421875" style="116" customWidth="1"/>
    <col min="6" max="19" width="4.28125" style="116" customWidth="1"/>
    <col min="20" max="16384" width="11.421875" style="116" customWidth="1"/>
  </cols>
  <sheetData>
    <row r="1" spans="1:11" ht="13.5" thickBot="1">
      <c r="A1" s="113" t="s">
        <v>0</v>
      </c>
      <c r="B1" s="115" t="s">
        <v>3</v>
      </c>
      <c r="C1" s="113" t="s">
        <v>57</v>
      </c>
      <c r="D1" s="113" t="s">
        <v>11</v>
      </c>
      <c r="J1" s="117"/>
      <c r="K1" s="117"/>
    </row>
    <row r="2" spans="1:11" ht="12.75">
      <c r="A2" s="120">
        <v>1</v>
      </c>
      <c r="B2" s="121" t="s">
        <v>117</v>
      </c>
      <c r="C2" s="122" t="s">
        <v>5</v>
      </c>
      <c r="D2" s="118">
        <v>1</v>
      </c>
      <c r="F2" s="123"/>
      <c r="G2" s="124"/>
      <c r="H2" s="125"/>
      <c r="J2" s="117"/>
      <c r="K2" s="117"/>
    </row>
    <row r="3" spans="1:11" ht="15">
      <c r="A3" s="120">
        <v>2</v>
      </c>
      <c r="B3" s="121" t="s">
        <v>146</v>
      </c>
      <c r="C3" s="122" t="s">
        <v>5</v>
      </c>
      <c r="D3" s="118">
        <v>2</v>
      </c>
      <c r="F3" s="244" t="s">
        <v>83</v>
      </c>
      <c r="G3" s="155"/>
      <c r="H3" s="156"/>
      <c r="J3" s="117"/>
      <c r="K3" s="117"/>
    </row>
    <row r="4" spans="1:11" ht="12.75">
      <c r="A4" s="120">
        <v>3</v>
      </c>
      <c r="B4" s="121" t="s">
        <v>147</v>
      </c>
      <c r="C4" s="122" t="s">
        <v>5</v>
      </c>
      <c r="D4" s="129">
        <v>3</v>
      </c>
      <c r="F4" s="131"/>
      <c r="G4" s="132"/>
      <c r="H4" s="133"/>
      <c r="J4" s="117"/>
      <c r="K4" s="117"/>
    </row>
    <row r="5" spans="1:11" ht="13.5" thickBot="1">
      <c r="A5" s="120">
        <v>4</v>
      </c>
      <c r="B5" s="121" t="s">
        <v>5</v>
      </c>
      <c r="C5" s="122" t="s">
        <v>5</v>
      </c>
      <c r="D5" s="118">
        <v>4</v>
      </c>
      <c r="F5" s="136" t="s">
        <v>59</v>
      </c>
      <c r="G5" s="137"/>
      <c r="H5" s="138"/>
      <c r="J5" s="117"/>
      <c r="K5" s="117"/>
    </row>
    <row r="6" spans="1:11" ht="12.75">
      <c r="A6" s="120">
        <v>5</v>
      </c>
      <c r="B6" s="121" t="s">
        <v>5</v>
      </c>
      <c r="C6" s="122" t="s">
        <v>5</v>
      </c>
      <c r="D6" s="118">
        <v>5</v>
      </c>
      <c r="J6" s="117"/>
      <c r="K6" s="117"/>
    </row>
    <row r="7" spans="1:11" ht="12.75">
      <c r="A7" s="120">
        <v>6</v>
      </c>
      <c r="B7" s="121" t="s">
        <v>5</v>
      </c>
      <c r="C7" s="122" t="s">
        <v>5</v>
      </c>
      <c r="D7" s="141">
        <v>6</v>
      </c>
      <c r="J7" s="117"/>
      <c r="K7" s="117"/>
    </row>
    <row r="8" spans="1:12" ht="12.75">
      <c r="A8" s="134"/>
      <c r="C8" s="143"/>
      <c r="D8" s="144"/>
      <c r="E8" s="134"/>
      <c r="K8" s="117"/>
      <c r="L8" s="117"/>
    </row>
    <row r="9" spans="1:19" ht="12.75">
      <c r="A9" s="144"/>
      <c r="C9" s="143"/>
      <c r="D9" s="144"/>
      <c r="E9" s="134"/>
      <c r="F9" s="134"/>
      <c r="G9" s="134"/>
      <c r="H9" s="134"/>
      <c r="I9" s="134"/>
      <c r="J9" s="134"/>
      <c r="K9" s="134"/>
      <c r="L9" s="134"/>
      <c r="S9" s="117"/>
    </row>
    <row r="10" spans="1:19" ht="13.5" thickBot="1">
      <c r="A10" s="145"/>
      <c r="B10" s="145"/>
      <c r="C10" s="146"/>
      <c r="D10" s="146"/>
      <c r="E10" s="146"/>
      <c r="F10" s="144"/>
      <c r="G10" s="134"/>
      <c r="H10" s="134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17"/>
    </row>
    <row r="11" spans="1:19" ht="18" customHeight="1">
      <c r="A11" s="147" t="s">
        <v>60</v>
      </c>
      <c r="B11" s="148"/>
      <c r="C11" s="147"/>
      <c r="D11" s="148"/>
      <c r="E11" s="148"/>
      <c r="F11" s="148"/>
      <c r="G11" s="148" t="s">
        <v>61</v>
      </c>
      <c r="H11" s="148"/>
      <c r="I11" s="148"/>
      <c r="J11" s="150" t="s">
        <v>62</v>
      </c>
      <c r="K11" s="151"/>
      <c r="L11" s="151"/>
      <c r="M11" s="151"/>
      <c r="N11" s="151"/>
      <c r="O11" s="151"/>
      <c r="P11" s="148"/>
      <c r="Q11" s="123"/>
      <c r="R11" s="124"/>
      <c r="S11" s="125"/>
    </row>
    <row r="12" spans="1:19" ht="18" customHeight="1">
      <c r="A12" s="147" t="s">
        <v>63</v>
      </c>
      <c r="B12" s="148"/>
      <c r="C12" s="147"/>
      <c r="D12" s="148"/>
      <c r="E12" s="148"/>
      <c r="F12" s="148"/>
      <c r="G12" s="148" t="s">
        <v>64</v>
      </c>
      <c r="H12" s="148"/>
      <c r="I12" s="148"/>
      <c r="J12" s="152" t="s">
        <v>79</v>
      </c>
      <c r="K12" s="151"/>
      <c r="L12" s="151"/>
      <c r="M12" s="153"/>
      <c r="N12" s="151"/>
      <c r="O12" s="151"/>
      <c r="P12" s="148"/>
      <c r="Q12" s="154" t="str">
        <f>F3</f>
        <v> - 44 kg</v>
      </c>
      <c r="R12" s="155"/>
      <c r="S12" s="156"/>
    </row>
    <row r="13" spans="1:19" ht="18" customHeight="1">
      <c r="A13" s="148"/>
      <c r="B13" s="148"/>
      <c r="C13" s="147"/>
      <c r="D13" s="148"/>
      <c r="E13" s="148"/>
      <c r="F13" s="148"/>
      <c r="G13" s="157" t="s">
        <v>65</v>
      </c>
      <c r="H13" s="148"/>
      <c r="I13" s="148"/>
      <c r="J13" s="150" t="s">
        <v>66</v>
      </c>
      <c r="K13" s="151"/>
      <c r="L13" s="151"/>
      <c r="M13" s="151"/>
      <c r="N13" s="151"/>
      <c r="O13" s="151"/>
      <c r="P13" s="148"/>
      <c r="Q13" s="131"/>
      <c r="R13" s="132"/>
      <c r="S13" s="133"/>
    </row>
    <row r="14" spans="1:19" ht="18" customHeight="1" thickBot="1">
      <c r="A14" s="148"/>
      <c r="B14" s="145"/>
      <c r="C14" s="145"/>
      <c r="D14" s="145"/>
      <c r="E14" s="145"/>
      <c r="F14" s="148"/>
      <c r="G14" s="148" t="s">
        <v>67</v>
      </c>
      <c r="H14" s="148"/>
      <c r="I14" s="148"/>
      <c r="J14" s="150" t="s">
        <v>26</v>
      </c>
      <c r="K14" s="151"/>
      <c r="L14" s="151"/>
      <c r="M14" s="151"/>
      <c r="N14" s="151"/>
      <c r="O14" s="151"/>
      <c r="P14" s="148"/>
      <c r="Q14" s="136" t="s">
        <v>59</v>
      </c>
      <c r="R14" s="137"/>
      <c r="S14" s="138"/>
    </row>
    <row r="15" spans="1:19" ht="18" customHeight="1" thickBot="1">
      <c r="A15" s="148"/>
      <c r="B15" s="145"/>
      <c r="C15" s="145"/>
      <c r="D15" s="145"/>
      <c r="E15" s="145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</row>
    <row r="16" spans="1:19" ht="18" customHeight="1" thickBot="1">
      <c r="A16" s="274" t="s">
        <v>68</v>
      </c>
      <c r="B16" s="274" t="s">
        <v>28</v>
      </c>
      <c r="C16" s="274" t="s">
        <v>80</v>
      </c>
      <c r="D16" s="158"/>
      <c r="E16" s="274">
        <v>1</v>
      </c>
      <c r="F16" s="275"/>
      <c r="G16" s="274">
        <v>2</v>
      </c>
      <c r="H16" s="275"/>
      <c r="I16" s="274">
        <v>3</v>
      </c>
      <c r="J16" s="275"/>
      <c r="K16" s="274">
        <v>4</v>
      </c>
      <c r="L16" s="275"/>
      <c r="M16" s="274">
        <v>5</v>
      </c>
      <c r="N16" s="275"/>
      <c r="O16" s="274">
        <v>6</v>
      </c>
      <c r="P16" s="275"/>
      <c r="Q16" s="281" t="s">
        <v>70</v>
      </c>
      <c r="R16" s="282"/>
      <c r="S16" s="279" t="s">
        <v>2</v>
      </c>
    </row>
    <row r="17" spans="1:19" ht="18" customHeight="1" thickBot="1">
      <c r="A17" s="276"/>
      <c r="B17" s="276"/>
      <c r="C17" s="278"/>
      <c r="D17" s="160"/>
      <c r="E17" s="276"/>
      <c r="F17" s="277"/>
      <c r="G17" s="276"/>
      <c r="H17" s="277"/>
      <c r="I17" s="276"/>
      <c r="J17" s="277"/>
      <c r="K17" s="276"/>
      <c r="L17" s="277"/>
      <c r="M17" s="276"/>
      <c r="N17" s="277"/>
      <c r="O17" s="276"/>
      <c r="P17" s="277"/>
      <c r="Q17" s="161" t="s">
        <v>71</v>
      </c>
      <c r="R17" s="162" t="s">
        <v>72</v>
      </c>
      <c r="S17" s="280"/>
    </row>
    <row r="18" spans="1:19" ht="18" customHeight="1" thickBot="1">
      <c r="A18" s="165">
        <v>1</v>
      </c>
      <c r="B18" s="245" t="str">
        <f aca="true" t="shared" si="0" ref="B18:D23">B2</f>
        <v>Klimasara,Katharina</v>
      </c>
      <c r="C18" s="246" t="str">
        <f t="shared" si="0"/>
        <v> </v>
      </c>
      <c r="D18" s="168">
        <f t="shared" si="0"/>
        <v>1</v>
      </c>
      <c r="E18" s="169"/>
      <c r="F18" s="170"/>
      <c r="G18" s="171">
        <v>0</v>
      </c>
      <c r="H18" s="172">
        <v>0</v>
      </c>
      <c r="I18" s="173">
        <v>0</v>
      </c>
      <c r="J18" s="172">
        <v>0</v>
      </c>
      <c r="K18" s="173"/>
      <c r="L18" s="172"/>
      <c r="M18" s="173"/>
      <c r="N18" s="172"/>
      <c r="O18" s="173"/>
      <c r="P18" s="172"/>
      <c r="Q18" s="174" t="str">
        <f aca="true" t="shared" si="1" ref="Q18:R23">IF(SUM(E18+G18+I18+K18+M18+O18)=0," ",SUM(E18+G18+I18+K18+M18+O18))</f>
        <v> </v>
      </c>
      <c r="R18" s="174" t="str">
        <f t="shared" si="1"/>
        <v> </v>
      </c>
      <c r="S18" s="175">
        <v>3</v>
      </c>
    </row>
    <row r="19" spans="1:19" ht="18" customHeight="1" thickBot="1">
      <c r="A19" s="165">
        <v>2</v>
      </c>
      <c r="B19" s="247" t="str">
        <f t="shared" si="0"/>
        <v>Fischer,Jana</v>
      </c>
      <c r="C19" s="248" t="str">
        <f t="shared" si="0"/>
        <v> </v>
      </c>
      <c r="D19" s="178">
        <f t="shared" si="0"/>
        <v>2</v>
      </c>
      <c r="E19" s="179">
        <v>1</v>
      </c>
      <c r="F19" s="172">
        <v>5</v>
      </c>
      <c r="G19" s="180"/>
      <c r="H19" s="170"/>
      <c r="I19" s="173">
        <v>1</v>
      </c>
      <c r="J19" s="172">
        <v>10</v>
      </c>
      <c r="K19" s="173"/>
      <c r="L19" s="172"/>
      <c r="M19" s="173"/>
      <c r="N19" s="172"/>
      <c r="O19" s="173"/>
      <c r="P19" s="172"/>
      <c r="Q19" s="174">
        <f t="shared" si="1"/>
        <v>2</v>
      </c>
      <c r="R19" s="174">
        <f t="shared" si="1"/>
        <v>15</v>
      </c>
      <c r="S19" s="175">
        <v>1</v>
      </c>
    </row>
    <row r="20" spans="1:19" ht="18" customHeight="1" thickBot="1">
      <c r="A20" s="165">
        <v>3</v>
      </c>
      <c r="B20" s="247" t="str">
        <f t="shared" si="0"/>
        <v>Heeb,Janine</v>
      </c>
      <c r="C20" s="248" t="str">
        <f t="shared" si="0"/>
        <v> </v>
      </c>
      <c r="D20" s="178">
        <f t="shared" si="0"/>
        <v>3</v>
      </c>
      <c r="E20" s="181">
        <v>1</v>
      </c>
      <c r="F20" s="172">
        <v>10</v>
      </c>
      <c r="G20" s="173">
        <v>0</v>
      </c>
      <c r="H20" s="172">
        <v>0</v>
      </c>
      <c r="I20" s="180"/>
      <c r="J20" s="170"/>
      <c r="K20" s="173"/>
      <c r="L20" s="172"/>
      <c r="M20" s="173"/>
      <c r="N20" s="172"/>
      <c r="O20" s="173"/>
      <c r="P20" s="172"/>
      <c r="Q20" s="174">
        <f t="shared" si="1"/>
        <v>1</v>
      </c>
      <c r="R20" s="174">
        <f t="shared" si="1"/>
        <v>10</v>
      </c>
      <c r="S20" s="175">
        <v>2</v>
      </c>
    </row>
    <row r="21" spans="1:19" ht="18" customHeight="1" thickBot="1">
      <c r="A21" s="165">
        <v>4</v>
      </c>
      <c r="B21" s="247" t="str">
        <f t="shared" si="0"/>
        <v> </v>
      </c>
      <c r="C21" s="248" t="str">
        <f t="shared" si="0"/>
        <v> </v>
      </c>
      <c r="D21" s="178">
        <f t="shared" si="0"/>
        <v>4</v>
      </c>
      <c r="E21" s="181"/>
      <c r="F21" s="172"/>
      <c r="G21" s="173"/>
      <c r="H21" s="172"/>
      <c r="I21" s="173"/>
      <c r="J21" s="172"/>
      <c r="K21" s="180"/>
      <c r="L21" s="170"/>
      <c r="M21" s="173"/>
      <c r="N21" s="172"/>
      <c r="O21" s="173"/>
      <c r="P21" s="172"/>
      <c r="Q21" s="174" t="str">
        <f t="shared" si="1"/>
        <v> </v>
      </c>
      <c r="R21" s="174" t="str">
        <f t="shared" si="1"/>
        <v> </v>
      </c>
      <c r="S21" s="175"/>
    </row>
    <row r="22" spans="1:19" ht="18" customHeight="1" thickBot="1">
      <c r="A22" s="165">
        <v>5</v>
      </c>
      <c r="B22" s="247" t="str">
        <f t="shared" si="0"/>
        <v> </v>
      </c>
      <c r="C22" s="248" t="str">
        <f t="shared" si="0"/>
        <v> </v>
      </c>
      <c r="D22" s="178">
        <f t="shared" si="0"/>
        <v>5</v>
      </c>
      <c r="E22" s="181"/>
      <c r="F22" s="172"/>
      <c r="G22" s="173"/>
      <c r="H22" s="172"/>
      <c r="I22" s="173"/>
      <c r="J22" s="172"/>
      <c r="K22" s="173"/>
      <c r="L22" s="172"/>
      <c r="M22" s="180"/>
      <c r="N22" s="170"/>
      <c r="O22" s="173"/>
      <c r="P22" s="172"/>
      <c r="Q22" s="174" t="str">
        <f t="shared" si="1"/>
        <v> </v>
      </c>
      <c r="R22" s="174" t="str">
        <f t="shared" si="1"/>
        <v> </v>
      </c>
      <c r="S22" s="175"/>
    </row>
    <row r="23" spans="1:19" ht="18" customHeight="1" thickBot="1">
      <c r="A23" s="185">
        <v>6</v>
      </c>
      <c r="B23" s="249" t="str">
        <f t="shared" si="0"/>
        <v> </v>
      </c>
      <c r="C23" s="250" t="str">
        <f t="shared" si="0"/>
        <v> </v>
      </c>
      <c r="D23" s="188">
        <f t="shared" si="0"/>
        <v>6</v>
      </c>
      <c r="E23" s="181"/>
      <c r="F23" s="172"/>
      <c r="G23" s="173"/>
      <c r="H23" s="172"/>
      <c r="I23" s="173"/>
      <c r="J23" s="172"/>
      <c r="K23" s="173"/>
      <c r="L23" s="172"/>
      <c r="M23" s="173"/>
      <c r="N23" s="172"/>
      <c r="O23" s="180"/>
      <c r="P23" s="170"/>
      <c r="Q23" s="174" t="str">
        <f t="shared" si="1"/>
        <v> </v>
      </c>
      <c r="R23" s="174" t="str">
        <f t="shared" si="1"/>
        <v> </v>
      </c>
      <c r="S23" s="175"/>
    </row>
    <row r="24" spans="1:19" ht="18" customHeight="1" thickBot="1">
      <c r="A24" s="189" t="s">
        <v>73</v>
      </c>
      <c r="B24" s="190"/>
      <c r="C24" s="191"/>
      <c r="D24" s="192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3"/>
    </row>
    <row r="25" spans="1:19" ht="18" customHeight="1">
      <c r="A25" s="194"/>
      <c r="B25" s="196"/>
      <c r="C25" s="197"/>
      <c r="D25" s="198"/>
      <c r="E25" s="198"/>
      <c r="F25" s="199"/>
      <c r="G25" s="199"/>
      <c r="H25" s="199"/>
      <c r="I25" s="199"/>
      <c r="J25" s="199"/>
      <c r="K25" s="199"/>
      <c r="L25" s="199"/>
      <c r="M25" s="194"/>
      <c r="N25" s="199"/>
      <c r="O25" s="199"/>
      <c r="P25" s="199"/>
      <c r="Q25" s="199"/>
      <c r="R25" s="199"/>
      <c r="S25" s="199"/>
    </row>
    <row r="26" spans="1:19" ht="18" customHeight="1" thickBot="1">
      <c r="A26" s="208"/>
      <c r="B26" s="208"/>
      <c r="C26" s="208"/>
      <c r="D26" s="208"/>
      <c r="E26" s="208"/>
      <c r="F26" s="208"/>
      <c r="G26" s="251"/>
      <c r="H26" s="251"/>
      <c r="I26" s="251"/>
      <c r="J26" s="208"/>
      <c r="K26" s="208"/>
      <c r="L26" s="208"/>
      <c r="M26" s="208"/>
      <c r="N26" s="208"/>
      <c r="O26" s="208"/>
      <c r="P26" s="208"/>
      <c r="Q26" s="208"/>
      <c r="R26" s="208"/>
      <c r="S26" s="208"/>
    </row>
    <row r="27" spans="1:19" ht="18" customHeight="1" thickBot="1">
      <c r="A27" s="283" t="s">
        <v>75</v>
      </c>
      <c r="B27" s="284"/>
      <c r="C27" s="284"/>
      <c r="D27" s="284"/>
      <c r="E27" s="284"/>
      <c r="F27" s="285"/>
      <c r="G27" s="252"/>
      <c r="H27" s="252"/>
      <c r="I27" s="252"/>
      <c r="K27" s="208"/>
      <c r="L27" s="208"/>
      <c r="M27" s="208"/>
      <c r="N27" s="208"/>
      <c r="O27" s="208"/>
      <c r="P27" s="208"/>
      <c r="Q27" s="208"/>
      <c r="R27" s="208"/>
      <c r="S27" s="208"/>
    </row>
    <row r="28" spans="1:19" s="257" customFormat="1" ht="18" customHeight="1" thickBot="1">
      <c r="A28" s="253" t="s">
        <v>11</v>
      </c>
      <c r="B28" s="254" t="s">
        <v>28</v>
      </c>
      <c r="C28" s="286" t="s">
        <v>80</v>
      </c>
      <c r="D28" s="287"/>
      <c r="E28" s="287"/>
      <c r="F28" s="288"/>
      <c r="G28" s="255"/>
      <c r="H28" s="255"/>
      <c r="I28" s="256"/>
      <c r="K28" s="258"/>
      <c r="L28" s="258"/>
      <c r="M28" s="258"/>
      <c r="N28" s="258"/>
      <c r="O28" s="258"/>
      <c r="P28" s="258"/>
      <c r="Q28" s="258"/>
      <c r="R28" s="258"/>
      <c r="S28" s="258"/>
    </row>
    <row r="29" spans="1:19" ht="18" customHeight="1" thickBot="1">
      <c r="A29" s="233" t="s">
        <v>15</v>
      </c>
      <c r="B29" s="259" t="str">
        <f>IF(S18=1,B18,IF(S19=1,B19,IF(S20=1,B20,IF(S21=1,B21,IF(S22=1,B22,IF(S23=1,B23," "))))))</f>
        <v>Fischer,Jana</v>
      </c>
      <c r="C29" s="260"/>
      <c r="D29" s="261"/>
      <c r="E29" s="262"/>
      <c r="F29" s="263"/>
      <c r="G29" s="264"/>
      <c r="H29" s="264"/>
      <c r="I29" s="264"/>
      <c r="K29" s="208"/>
      <c r="L29" s="208"/>
      <c r="M29" s="208"/>
      <c r="N29" s="208"/>
      <c r="O29" s="208"/>
      <c r="P29" s="208"/>
      <c r="Q29" s="208"/>
      <c r="R29" s="208"/>
      <c r="S29" s="208"/>
    </row>
    <row r="30" spans="1:19" ht="18" customHeight="1" thickBot="1">
      <c r="A30" s="233" t="s">
        <v>18</v>
      </c>
      <c r="B30" s="259" t="str">
        <f>IF(S18=2,B18,IF(S19=2,B19,IF(S20=2,B20,IF(S21=2,B21,IF(S22=2,B22,IF(S23=2,B23," "))))))</f>
        <v>Heeb,Janine</v>
      </c>
      <c r="C30" s="260"/>
      <c r="D30" s="261"/>
      <c r="E30" s="262"/>
      <c r="F30" s="263"/>
      <c r="G30" s="264"/>
      <c r="H30" s="264"/>
      <c r="I30" s="264"/>
      <c r="K30" s="208"/>
      <c r="L30" s="208"/>
      <c r="M30" s="208"/>
      <c r="N30" s="208"/>
      <c r="O30" s="208"/>
      <c r="P30" s="208"/>
      <c r="Q30" s="208"/>
      <c r="R30" s="208"/>
      <c r="S30" s="208"/>
    </row>
    <row r="31" spans="1:19" ht="18" customHeight="1" thickBot="1">
      <c r="A31" s="233" t="s">
        <v>24</v>
      </c>
      <c r="B31" s="259" t="str">
        <f>IF(S18=3,B18,IF(S19=3,B19,IF(S20=3,B20,IF(S21=3,B21,IF(S22=3,B22,IF(S23=3,B23," "))))))</f>
        <v>Klimasara,Katharina</v>
      </c>
      <c r="C31" s="260"/>
      <c r="D31" s="261"/>
      <c r="E31" s="262"/>
      <c r="F31" s="263"/>
      <c r="G31" s="264"/>
      <c r="H31" s="264"/>
      <c r="I31" s="264"/>
      <c r="K31" s="208"/>
      <c r="L31" s="208"/>
      <c r="M31" s="208"/>
      <c r="N31" s="208"/>
      <c r="O31" s="208"/>
      <c r="P31" s="208"/>
      <c r="Q31" s="208"/>
      <c r="R31" s="208"/>
      <c r="S31" s="208"/>
    </row>
    <row r="32" spans="1:19" ht="18" customHeight="1" thickBot="1">
      <c r="A32" s="159" t="s">
        <v>81</v>
      </c>
      <c r="B32" s="259" t="str">
        <f>IF(S18=4,B18,IF(S19=4,B19,IF(S20=4,B20,IF(S21=4,B21,IF(S22=4,B22,IF(S23=4,B23," "))))))</f>
        <v> </v>
      </c>
      <c r="C32" s="260"/>
      <c r="D32" s="261"/>
      <c r="E32" s="262"/>
      <c r="F32" s="263"/>
      <c r="G32" s="264"/>
      <c r="H32" s="264"/>
      <c r="I32" s="264"/>
      <c r="K32" s="208"/>
      <c r="L32" s="208"/>
      <c r="M32" s="208"/>
      <c r="N32" s="208"/>
      <c r="O32" s="208"/>
      <c r="P32" s="208"/>
      <c r="Q32" s="208"/>
      <c r="R32" s="208"/>
      <c r="S32" s="208"/>
    </row>
    <row r="33" spans="1:19" ht="18" customHeight="1" thickBot="1">
      <c r="A33" s="265"/>
      <c r="B33" s="266"/>
      <c r="C33" s="267"/>
      <c r="D33" s="268"/>
      <c r="E33" s="269"/>
      <c r="F33" s="270"/>
      <c r="K33"/>
      <c r="L33" s="238"/>
      <c r="M33" s="239"/>
      <c r="N33" s="239"/>
      <c r="O33" s="239"/>
      <c r="P33" s="239"/>
      <c r="Q33" s="239"/>
      <c r="R33" s="239"/>
      <c r="S33" s="271"/>
    </row>
    <row r="34" spans="1:19" ht="18" customHeight="1" thickBot="1">
      <c r="A34" s="159" t="s">
        <v>29</v>
      </c>
      <c r="B34" s="259" t="str">
        <f>IF(S18=5,B18,IF(S19=5,B19,IF(S20=5,B20,IF(S21=5,B21,IF(S22=5,B22,IF(S23=5,B23," "))))))</f>
        <v> </v>
      </c>
      <c r="C34" s="260"/>
      <c r="D34" s="261"/>
      <c r="E34" s="262"/>
      <c r="F34" s="263"/>
      <c r="G34" s="264"/>
      <c r="H34" s="264"/>
      <c r="I34" s="264"/>
      <c r="K34"/>
      <c r="L34" s="241"/>
      <c r="M34" s="192"/>
      <c r="N34" s="192"/>
      <c r="O34" s="192"/>
      <c r="P34" s="192"/>
      <c r="Q34" s="192"/>
      <c r="R34" s="192"/>
      <c r="S34" s="272"/>
    </row>
    <row r="35" spans="1:19" ht="15" customHeight="1" thickBot="1">
      <c r="A35" s="273" t="s">
        <v>30</v>
      </c>
      <c r="B35" s="259" t="str">
        <f>IF(S18=6,B18,IF(S19=6,B19,IF(S20=6,B20,IF(S21=6,B21,IF(S22=6,B22,IF(S23=6,B23," "))))))</f>
        <v> </v>
      </c>
      <c r="C35" s="260"/>
      <c r="D35" s="261"/>
      <c r="E35" s="262"/>
      <c r="F35" s="263"/>
      <c r="G35" s="264"/>
      <c r="H35" s="264"/>
      <c r="I35" s="264"/>
      <c r="K35"/>
      <c r="L35" s="234" t="s">
        <v>77</v>
      </c>
      <c r="M35" s="190"/>
      <c r="N35" s="190"/>
      <c r="O35" s="190"/>
      <c r="P35" s="190"/>
      <c r="Q35" s="190"/>
      <c r="R35" s="190"/>
      <c r="S35" s="236"/>
    </row>
    <row r="36" spans="1:19" ht="12.75">
      <c r="A36" s="208"/>
      <c r="B36" s="208"/>
      <c r="C36" s="208"/>
      <c r="D36" s="208"/>
      <c r="E36" s="208"/>
      <c r="F36" s="208"/>
      <c r="G36" s="251"/>
      <c r="H36" s="251"/>
      <c r="I36" s="251"/>
      <c r="J36" s="208"/>
      <c r="K36" s="208"/>
      <c r="L36" s="208"/>
      <c r="M36" s="208"/>
      <c r="N36" s="208"/>
      <c r="O36" s="208"/>
      <c r="P36" s="208"/>
      <c r="Q36" s="208"/>
      <c r="R36" s="208"/>
      <c r="S36" s="208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13">
    <mergeCell ref="G16:H17"/>
    <mergeCell ref="I16:J17"/>
    <mergeCell ref="C16:C17"/>
    <mergeCell ref="S16:S17"/>
    <mergeCell ref="O16:P17"/>
    <mergeCell ref="M16:N17"/>
    <mergeCell ref="K16:L17"/>
    <mergeCell ref="Q16:R16"/>
    <mergeCell ref="B16:B17"/>
    <mergeCell ref="A16:A17"/>
    <mergeCell ref="A27:F27"/>
    <mergeCell ref="C28:F28"/>
    <mergeCell ref="E16:F17"/>
  </mergeCells>
  <printOptions/>
  <pageMargins left="0.59" right="0.1968503937007874" top="0.4" bottom="0.2362204724409449" header="0.4724409448818898" footer="0.2755905511811024"/>
  <pageSetup horizontalDpi="180" verticalDpi="180" orientation="landscape" paperSize="9" scale="120" r:id="rId2"/>
  <headerFooter alignWithMargins="0">
    <oddFooter>&amp;L&amp;6Michael Bazynski&amp;C&amp;6&amp;F,&amp;A&amp;R&amp;6&amp;D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54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4" width="2.8515625" style="0" customWidth="1"/>
    <col min="15" max="18" width="3.00390625" style="0" customWidth="1"/>
    <col min="19" max="19" width="1.7109375" style="0" customWidth="1"/>
    <col min="20" max="20" width="0.13671875" style="0" customWidth="1"/>
    <col min="21" max="21" width="1.7109375" style="0" customWidth="1"/>
    <col min="22" max="22" width="2.8515625" style="1" customWidth="1"/>
    <col min="23" max="25" width="2.8515625" style="0" customWidth="1"/>
    <col min="26" max="26" width="2.8515625" style="1" customWidth="1"/>
    <col min="27" max="42" width="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2" t="s">
        <v>4</v>
      </c>
      <c r="C2">
        <v>1</v>
      </c>
      <c r="D2" s="2" t="s">
        <v>118</v>
      </c>
    </row>
    <row r="3" spans="1:4" ht="12.75">
      <c r="A3">
        <v>4</v>
      </c>
      <c r="B3" s="2" t="s">
        <v>4</v>
      </c>
      <c r="C3">
        <v>2</v>
      </c>
      <c r="D3" s="2" t="s">
        <v>119</v>
      </c>
    </row>
    <row r="4" spans="1:4" ht="12.75">
      <c r="A4">
        <v>6</v>
      </c>
      <c r="B4" s="2" t="s">
        <v>4</v>
      </c>
      <c r="C4">
        <v>3</v>
      </c>
      <c r="D4" s="2" t="s">
        <v>120</v>
      </c>
    </row>
    <row r="5" spans="1:4" ht="12.75">
      <c r="A5">
        <v>7</v>
      </c>
      <c r="B5" s="2" t="s">
        <v>4</v>
      </c>
      <c r="C5">
        <v>4</v>
      </c>
      <c r="D5" s="2" t="s">
        <v>5</v>
      </c>
    </row>
    <row r="6" spans="1:4" ht="12.75">
      <c r="A6">
        <v>10</v>
      </c>
      <c r="B6" s="2" t="s">
        <v>4</v>
      </c>
      <c r="C6">
        <v>5</v>
      </c>
      <c r="D6" s="2" t="s">
        <v>5</v>
      </c>
    </row>
    <row r="7" spans="1:4" ht="12.75">
      <c r="A7">
        <v>2</v>
      </c>
      <c r="B7" s="2" t="s">
        <v>6</v>
      </c>
      <c r="C7">
        <v>1</v>
      </c>
      <c r="D7" s="2" t="s">
        <v>121</v>
      </c>
    </row>
    <row r="8" spans="1:4" ht="12.75">
      <c r="A8">
        <v>3</v>
      </c>
      <c r="B8" s="2" t="s">
        <v>6</v>
      </c>
      <c r="C8">
        <v>2</v>
      </c>
      <c r="D8" s="2" t="s">
        <v>122</v>
      </c>
    </row>
    <row r="9" spans="1:4" ht="12.75">
      <c r="A9">
        <v>5</v>
      </c>
      <c r="B9" s="2" t="s">
        <v>6</v>
      </c>
      <c r="C9">
        <v>3</v>
      </c>
      <c r="D9" s="2" t="s">
        <v>123</v>
      </c>
    </row>
    <row r="10" spans="1:4" ht="12.75">
      <c r="A10">
        <v>8</v>
      </c>
      <c r="B10" s="2" t="s">
        <v>6</v>
      </c>
      <c r="C10">
        <v>4</v>
      </c>
      <c r="D10" s="2" t="s">
        <v>124</v>
      </c>
    </row>
    <row r="11" spans="1:4" ht="12.75">
      <c r="A11">
        <v>9</v>
      </c>
      <c r="B11" s="2" t="s">
        <v>6</v>
      </c>
      <c r="C11">
        <v>5</v>
      </c>
      <c r="D11" s="2" t="s">
        <v>125</v>
      </c>
    </row>
    <row r="12" spans="1:4" ht="12.75">
      <c r="A12">
        <v>15</v>
      </c>
      <c r="B12" t="s">
        <v>7</v>
      </c>
      <c r="C12" t="s">
        <v>5</v>
      </c>
      <c r="D12" s="2" t="s">
        <v>5</v>
      </c>
    </row>
    <row r="13" spans="1:6" ht="12" customHeight="1">
      <c r="A13">
        <v>16</v>
      </c>
      <c r="B13" t="s">
        <v>7</v>
      </c>
      <c r="C13" t="s">
        <v>5</v>
      </c>
      <c r="D13" s="2" t="s">
        <v>5</v>
      </c>
      <c r="E13" s="3"/>
      <c r="F13" s="3"/>
    </row>
    <row r="14" spans="1:8" ht="12" customHeight="1">
      <c r="A14">
        <v>14</v>
      </c>
      <c r="B14" t="s">
        <v>7</v>
      </c>
      <c r="C14" t="s">
        <v>5</v>
      </c>
      <c r="D14" s="2" t="s">
        <v>5</v>
      </c>
      <c r="E14" s="3"/>
      <c r="F14" s="3"/>
      <c r="G14" s="4"/>
      <c r="H14" s="4"/>
    </row>
    <row r="15" spans="1:8" ht="12" customHeight="1">
      <c r="A15">
        <v>13</v>
      </c>
      <c r="B15" t="s">
        <v>7</v>
      </c>
      <c r="C15" t="s">
        <v>5</v>
      </c>
      <c r="D15" s="2" t="s">
        <v>5</v>
      </c>
      <c r="E15" s="3"/>
      <c r="F15" s="3"/>
      <c r="G15" s="4"/>
      <c r="H15" s="4"/>
    </row>
    <row r="16" spans="1:8" ht="12" customHeight="1">
      <c r="A16">
        <v>11</v>
      </c>
      <c r="B16" t="s">
        <v>7</v>
      </c>
      <c r="C16" t="s">
        <v>5</v>
      </c>
      <c r="D16" s="2" t="s">
        <v>5</v>
      </c>
      <c r="E16" s="3"/>
      <c r="F16" s="3"/>
      <c r="G16" s="4"/>
      <c r="H16" s="4"/>
    </row>
    <row r="17" spans="1:30" ht="12" customHeight="1">
      <c r="A17">
        <v>12</v>
      </c>
      <c r="B17" t="s">
        <v>7</v>
      </c>
      <c r="C17" t="s">
        <v>5</v>
      </c>
      <c r="D17" s="2" t="s">
        <v>5</v>
      </c>
      <c r="E17" s="3"/>
      <c r="F17" s="3"/>
      <c r="G17" s="4"/>
      <c r="H17" s="4"/>
      <c r="AD17" s="1"/>
    </row>
    <row r="18" spans="4:8" ht="12" customHeight="1" thickBot="1">
      <c r="D18" s="3"/>
      <c r="E18" s="3"/>
      <c r="F18" s="3"/>
      <c r="G18" s="4"/>
      <c r="H18" s="4"/>
    </row>
    <row r="19" spans="4:42" ht="17.25" thickBot="1">
      <c r="D19" s="5" t="s">
        <v>8</v>
      </c>
      <c r="E19" s="3"/>
      <c r="F19" s="3"/>
      <c r="G19" s="3"/>
      <c r="H19" s="3"/>
      <c r="I19" s="3"/>
      <c r="J19" s="3"/>
      <c r="K19" s="6" t="s">
        <v>9</v>
      </c>
      <c r="L19" s="7"/>
      <c r="M19" s="7"/>
      <c r="N19" s="7"/>
      <c r="O19" s="8" t="s">
        <v>10</v>
      </c>
      <c r="P19" s="7"/>
      <c r="Q19" s="7"/>
      <c r="R19" s="9"/>
      <c r="S19" s="3"/>
      <c r="T19" s="3"/>
      <c r="U19" s="3"/>
      <c r="V19" s="10"/>
      <c r="W19" s="11"/>
      <c r="X19" s="11"/>
      <c r="Y19" s="11"/>
      <c r="Z19" s="10"/>
      <c r="AA19" s="11"/>
      <c r="AB19" s="11"/>
      <c r="AC19" s="11"/>
      <c r="AD19" s="11"/>
      <c r="AE19" s="11"/>
      <c r="AF19" s="11"/>
      <c r="AG19" s="11"/>
      <c r="AH19" s="11"/>
      <c r="AI19" s="12" t="s">
        <v>11</v>
      </c>
      <c r="AJ19" s="13" t="s">
        <v>3</v>
      </c>
      <c r="AK19" s="14"/>
      <c r="AL19" s="14"/>
      <c r="AM19" s="14"/>
      <c r="AN19" s="15"/>
      <c r="AO19" s="16"/>
      <c r="AP19" s="3"/>
    </row>
    <row r="20" spans="4:42" ht="19.5" customHeight="1" thickBot="1">
      <c r="D20" s="17" t="s">
        <v>12</v>
      </c>
      <c r="E20" s="3"/>
      <c r="F20" s="3"/>
      <c r="G20" s="3"/>
      <c r="H20" s="3"/>
      <c r="I20" s="3"/>
      <c r="J20" s="3"/>
      <c r="K20" s="6" t="s">
        <v>13</v>
      </c>
      <c r="L20" s="7"/>
      <c r="M20" s="7"/>
      <c r="N20" s="7"/>
      <c r="O20" s="8" t="s">
        <v>14</v>
      </c>
      <c r="P20" s="7"/>
      <c r="Q20" s="7"/>
      <c r="R20" s="9"/>
      <c r="S20" s="3"/>
      <c r="T20" s="3"/>
      <c r="U20" s="3"/>
      <c r="V20" s="10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11"/>
      <c r="AH20" s="11"/>
      <c r="AI20" s="12" t="s">
        <v>15</v>
      </c>
      <c r="AJ20" s="18" t="str">
        <f>+O32</f>
        <v>Kretschmar,Sabrina</v>
      </c>
      <c r="AK20" s="19"/>
      <c r="AL20" s="19"/>
      <c r="AM20" s="19"/>
      <c r="AN20" s="19"/>
      <c r="AO20" s="20"/>
      <c r="AP20" s="3"/>
    </row>
    <row r="21" spans="4:42" ht="19.5" customHeight="1" thickBot="1">
      <c r="D21" s="3"/>
      <c r="E21" s="3"/>
      <c r="F21" s="3"/>
      <c r="G21" s="3"/>
      <c r="H21" s="3"/>
      <c r="I21" s="3"/>
      <c r="J21" s="3"/>
      <c r="K21" s="6" t="s">
        <v>16</v>
      </c>
      <c r="L21" s="7"/>
      <c r="M21" s="7"/>
      <c r="N21" s="7"/>
      <c r="O21" s="8" t="s">
        <v>17</v>
      </c>
      <c r="P21" s="7"/>
      <c r="Q21" s="7"/>
      <c r="R21" s="9"/>
      <c r="S21" s="21"/>
      <c r="T21" s="22"/>
      <c r="U21" s="3"/>
      <c r="V21" s="10"/>
      <c r="W21" s="11"/>
      <c r="X21" s="23"/>
      <c r="Y21" s="11"/>
      <c r="Z21" s="10"/>
      <c r="AA21" s="11"/>
      <c r="AB21" s="11"/>
      <c r="AC21" s="11"/>
      <c r="AD21" s="11"/>
      <c r="AE21" s="11"/>
      <c r="AF21" s="11"/>
      <c r="AG21" s="11"/>
      <c r="AH21" s="11"/>
      <c r="AI21" s="12" t="s">
        <v>18</v>
      </c>
      <c r="AJ21" s="18" t="str">
        <f>IF(O32=O28,O36,IF(O32=O36,O28," "))</f>
        <v>Del'Heye,Denise</v>
      </c>
      <c r="AK21" s="19"/>
      <c r="AL21" s="19"/>
      <c r="AM21" s="19"/>
      <c r="AN21" s="19"/>
      <c r="AO21" s="20"/>
      <c r="AP21" s="3"/>
    </row>
    <row r="22" spans="4:42" ht="19.5" customHeight="1" thickBot="1">
      <c r="D22" s="24" t="s">
        <v>19</v>
      </c>
      <c r="E22" s="25"/>
      <c r="F22" s="26"/>
      <c r="G22" s="27"/>
      <c r="H22" s="28" t="s">
        <v>5</v>
      </c>
      <c r="I22" s="29" t="s">
        <v>20</v>
      </c>
      <c r="J22" s="30"/>
      <c r="K22" s="6" t="s">
        <v>21</v>
      </c>
      <c r="L22" s="7"/>
      <c r="M22" s="7"/>
      <c r="N22" s="7"/>
      <c r="O22" s="8" t="s">
        <v>54</v>
      </c>
      <c r="P22" s="7"/>
      <c r="Q22" s="7"/>
      <c r="R22" s="9"/>
      <c r="S22" s="21"/>
      <c r="T22" s="22"/>
      <c r="U22" s="3"/>
      <c r="V22" s="10"/>
      <c r="W22" s="11"/>
      <c r="X22" s="23" t="s">
        <v>23</v>
      </c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12" t="s">
        <v>24</v>
      </c>
      <c r="AJ22" s="18" t="str">
        <f>+AH30</f>
        <v>Suwelack,Svenja</v>
      </c>
      <c r="AK22" s="19"/>
      <c r="AL22" s="19"/>
      <c r="AM22" s="19"/>
      <c r="AN22" s="19"/>
      <c r="AO22" s="20"/>
      <c r="AP22" s="3"/>
    </row>
    <row r="23" spans="4:42" ht="19.5" customHeight="1" thickBot="1">
      <c r="D23" s="3"/>
      <c r="E23" s="3"/>
      <c r="F23" s="3"/>
      <c r="G23" s="3"/>
      <c r="H23" s="3"/>
      <c r="I23" s="3"/>
      <c r="J23" s="3"/>
      <c r="K23" s="6" t="s">
        <v>25</v>
      </c>
      <c r="L23" s="7"/>
      <c r="M23" s="7"/>
      <c r="N23" s="7"/>
      <c r="O23" s="31" t="s">
        <v>26</v>
      </c>
      <c r="P23" s="7"/>
      <c r="Q23" s="7"/>
      <c r="R23" s="9"/>
      <c r="S23" s="21"/>
      <c r="T23" s="22"/>
      <c r="U23" s="3"/>
      <c r="V23" s="10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32" t="s">
        <v>5</v>
      </c>
      <c r="AJ23" s="18" t="str">
        <f>+AH39</f>
        <v>Ongaro,Jassica</v>
      </c>
      <c r="AK23" s="19"/>
      <c r="AL23" s="19"/>
      <c r="AM23" s="19"/>
      <c r="AN23" s="19"/>
      <c r="AO23" s="20"/>
      <c r="AP23" s="3"/>
    </row>
    <row r="24" spans="2:42" ht="19.5" customHeight="1" thickBot="1" thickTop="1">
      <c r="B24" s="33" t="s">
        <v>27</v>
      </c>
      <c r="C24" s="34" t="s">
        <v>0</v>
      </c>
      <c r="D24" s="35" t="s">
        <v>28</v>
      </c>
      <c r="E24" s="36"/>
      <c r="F24" s="37"/>
      <c r="G24" s="38"/>
      <c r="H24" s="38"/>
      <c r="I24" s="3"/>
      <c r="J24" s="3"/>
      <c r="K24" s="39"/>
      <c r="L24" s="40"/>
      <c r="M24" s="21"/>
      <c r="N24" s="21"/>
      <c r="O24" s="21"/>
      <c r="P24" s="40"/>
      <c r="Q24" s="21"/>
      <c r="R24" s="21"/>
      <c r="S24" s="21"/>
      <c r="T24" s="22"/>
      <c r="U24" s="3"/>
      <c r="V24" s="10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1"/>
      <c r="AH24" s="11"/>
      <c r="AI24" s="41" t="s">
        <v>29</v>
      </c>
      <c r="AJ24" s="42" t="str">
        <f>AL35</f>
        <v> </v>
      </c>
      <c r="AK24" s="19"/>
      <c r="AL24" s="19"/>
      <c r="AM24" s="19"/>
      <c r="AN24" s="19"/>
      <c r="AO24" s="20"/>
      <c r="AP24" s="3"/>
    </row>
    <row r="25" spans="2:42" ht="19.5" customHeight="1" thickBot="1" thickTop="1">
      <c r="B25" s="43"/>
      <c r="C25" s="44">
        <v>1</v>
      </c>
      <c r="D25" s="45" t="str">
        <f>+D2</f>
        <v>Kabbeck,Daniela</v>
      </c>
      <c r="E25" s="46" t="str">
        <f>+B2</f>
        <v>W</v>
      </c>
      <c r="F25" s="47">
        <f>+C2</f>
        <v>1</v>
      </c>
      <c r="G25" s="48" t="str">
        <f>+D26</f>
        <v>Suwelack,Svenja</v>
      </c>
      <c r="H25" s="48"/>
      <c r="I25" s="49"/>
      <c r="J25" s="49"/>
      <c r="K25" s="50"/>
      <c r="L25" s="51"/>
      <c r="M25" s="51"/>
      <c r="N25" s="51"/>
      <c r="O25" s="51"/>
      <c r="P25" s="51"/>
      <c r="Q25" s="51"/>
      <c r="R25" s="51"/>
      <c r="S25" s="21"/>
      <c r="T25" s="52"/>
      <c r="U25" s="53"/>
      <c r="V25" s="54" t="str">
        <f>IF(K26=D25,D26,IF(K26=D26,D25,IF(K26=D27,D28,IF(K26=D28,D27," "))))</f>
        <v> 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 t="s">
        <v>30</v>
      </c>
      <c r="AJ25" s="18" t="str">
        <f>IF(AL35=AH34,AH36,IF(AL35=AH36,AH34," "))</f>
        <v>van Winsen,Fatma</v>
      </c>
      <c r="AK25" s="19"/>
      <c r="AL25" s="19"/>
      <c r="AM25" s="19"/>
      <c r="AN25" s="19"/>
      <c r="AO25" s="20"/>
      <c r="AP25" s="3"/>
    </row>
    <row r="26" spans="2:42" ht="19.5" customHeight="1" thickBot="1" thickTop="1">
      <c r="B26" s="55" t="s">
        <v>31</v>
      </c>
      <c r="C26" s="44">
        <v>9</v>
      </c>
      <c r="D26" s="45" t="str">
        <f>+D11</f>
        <v>Suwelack,Svenja</v>
      </c>
      <c r="E26" s="46" t="str">
        <f>+B11</f>
        <v>R</v>
      </c>
      <c r="F26" s="47">
        <f>+C11</f>
        <v>5</v>
      </c>
      <c r="G26" s="56"/>
      <c r="H26" s="57"/>
      <c r="I26" s="58"/>
      <c r="J26" s="59"/>
      <c r="K26" s="60" t="str">
        <f>+D27</f>
        <v>Ongaro,Jessica</v>
      </c>
      <c r="L26" s="49"/>
      <c r="M26" s="49"/>
      <c r="N26" s="49"/>
      <c r="O26" s="49"/>
      <c r="P26" s="49"/>
      <c r="Q26" s="49"/>
      <c r="R26" s="49"/>
      <c r="S26" s="53"/>
      <c r="T26" s="52"/>
      <c r="U26" s="53"/>
      <c r="V26" s="61" t="s">
        <v>33</v>
      </c>
      <c r="W26" s="62"/>
      <c r="X26" s="62"/>
      <c r="Y26" s="63"/>
      <c r="Z26" s="64" t="str">
        <f>+D26</f>
        <v>Suwelack,Svenja</v>
      </c>
      <c r="AA26" s="64"/>
      <c r="AB26" s="64"/>
      <c r="AC26" s="64"/>
      <c r="AD26" s="64"/>
      <c r="AE26" s="64"/>
      <c r="AF26" s="64"/>
      <c r="AG26" s="64"/>
      <c r="AH26" s="64"/>
      <c r="AI26" s="41" t="s">
        <v>34</v>
      </c>
      <c r="AJ26" s="18" t="str">
        <f>IF(AD28=Z26,Z30,IF(AD28=Z30,Z26," "))</f>
        <v> </v>
      </c>
      <c r="AK26" s="19"/>
      <c r="AL26" s="19"/>
      <c r="AM26" s="19"/>
      <c r="AN26" s="19"/>
      <c r="AO26" s="20"/>
      <c r="AP26" s="3"/>
    </row>
    <row r="27" spans="2:42" ht="19.5" customHeight="1" thickBot="1" thickTop="1">
      <c r="B27" s="65"/>
      <c r="C27" s="44">
        <v>5</v>
      </c>
      <c r="D27" s="45" t="str">
        <f>D9</f>
        <v>Ongaro,Jessica</v>
      </c>
      <c r="E27" s="66" t="str">
        <f>+B9</f>
        <v>R</v>
      </c>
      <c r="F27" s="67">
        <f>+C9</f>
        <v>3</v>
      </c>
      <c r="G27" s="48" t="str">
        <f>+D27</f>
        <v>Ongaro,Jessica</v>
      </c>
      <c r="H27" s="48"/>
      <c r="I27" s="49"/>
      <c r="J27" s="68"/>
      <c r="K27" s="49"/>
      <c r="L27" s="58"/>
      <c r="M27" s="58"/>
      <c r="N27" s="59"/>
      <c r="O27" s="49"/>
      <c r="P27" s="49"/>
      <c r="Q27" s="49"/>
      <c r="R27" s="49"/>
      <c r="S27" s="53"/>
      <c r="T27" s="52"/>
      <c r="U27" s="53"/>
      <c r="V27" s="69" t="str">
        <f>IF(K26=G25,G27,IF(K26=G27,G25," "))</f>
        <v>Suwelack,Svenja</v>
      </c>
      <c r="W27" s="69"/>
      <c r="X27" s="69"/>
      <c r="Y27" s="70"/>
      <c r="Z27" s="71"/>
      <c r="AA27" s="72"/>
      <c r="AB27" s="72"/>
      <c r="AC27" s="73"/>
      <c r="AD27" s="64"/>
      <c r="AE27" s="64"/>
      <c r="AF27" s="64"/>
      <c r="AG27" s="64"/>
      <c r="AH27" s="64"/>
      <c r="AI27" s="74" t="s">
        <v>35</v>
      </c>
      <c r="AJ27" s="18" t="str">
        <f>IF(AD37=Z35,Z39,IF(AD37=Z39,Z35," "))</f>
        <v>Kramm,Lea</v>
      </c>
      <c r="AK27" s="19"/>
      <c r="AL27" s="19"/>
      <c r="AM27" s="19"/>
      <c r="AN27" s="19"/>
      <c r="AO27" s="20"/>
      <c r="AP27" s="3"/>
    </row>
    <row r="28" spans="2:42" ht="19.5" customHeight="1" thickBot="1" thickTop="1">
      <c r="B28" s="75"/>
      <c r="C28" s="76">
        <v>13</v>
      </c>
      <c r="D28" s="77" t="str">
        <f>+D15</f>
        <v> </v>
      </c>
      <c r="E28" s="78" t="str">
        <f>+B15</f>
        <v>gs</v>
      </c>
      <c r="F28" s="79" t="str">
        <f>+C15</f>
        <v> </v>
      </c>
      <c r="G28" s="56"/>
      <c r="H28" s="57"/>
      <c r="I28" s="58"/>
      <c r="J28" s="49"/>
      <c r="K28" s="49"/>
      <c r="L28" s="49"/>
      <c r="M28" s="49"/>
      <c r="N28" s="80"/>
      <c r="O28" s="49" t="str">
        <f>+D29</f>
        <v>Del'Heye,Denise</v>
      </c>
      <c r="P28" s="49"/>
      <c r="Q28" s="49"/>
      <c r="R28" s="49"/>
      <c r="S28" s="53"/>
      <c r="T28" s="52"/>
      <c r="U28" s="53"/>
      <c r="V28" s="10" t="s">
        <v>37</v>
      </c>
      <c r="W28" s="54"/>
      <c r="X28" s="54"/>
      <c r="Y28" s="54"/>
      <c r="Z28" s="64"/>
      <c r="AA28" s="64"/>
      <c r="AB28" s="81" t="s">
        <v>35</v>
      </c>
      <c r="AC28" s="82"/>
      <c r="AD28" s="64" t="str">
        <f>+D26</f>
        <v>Suwelack,Svenja</v>
      </c>
      <c r="AE28" s="64"/>
      <c r="AF28" s="64"/>
      <c r="AG28" s="64"/>
      <c r="AH28" s="64"/>
      <c r="AI28" s="11"/>
      <c r="AJ28" s="11"/>
      <c r="AK28" s="11"/>
      <c r="AL28" s="11"/>
      <c r="AM28" s="11"/>
      <c r="AN28" s="11"/>
      <c r="AO28" s="11"/>
      <c r="AP28" s="3"/>
    </row>
    <row r="29" spans="2:42" ht="19.5" customHeight="1" thickBot="1" thickTop="1">
      <c r="B29" s="43"/>
      <c r="C29" s="44">
        <v>3</v>
      </c>
      <c r="D29" s="45" t="str">
        <f>+D8</f>
        <v>Del'Heye,Denise</v>
      </c>
      <c r="E29" s="46" t="str">
        <f>+B8</f>
        <v>R</v>
      </c>
      <c r="F29" s="47">
        <f>+C8</f>
        <v>2</v>
      </c>
      <c r="G29" s="48" t="str">
        <f>+D29</f>
        <v>Del'Heye,Denise</v>
      </c>
      <c r="H29" s="48"/>
      <c r="I29" s="49"/>
      <c r="J29" s="49"/>
      <c r="K29" s="49"/>
      <c r="L29" s="49"/>
      <c r="M29" s="83" t="s">
        <v>38</v>
      </c>
      <c r="N29" s="80"/>
      <c r="O29" s="84"/>
      <c r="P29" s="58"/>
      <c r="Q29" s="58"/>
      <c r="R29" s="59"/>
      <c r="S29" s="53"/>
      <c r="T29" s="52"/>
      <c r="U29" s="53"/>
      <c r="V29" s="54" t="str">
        <f>IF(K30=D29,D30,IF(K30=D30,D29,IF(K30=D31,D32,IF(K30=D32,D31," "))))</f>
        <v> </v>
      </c>
      <c r="W29" s="54"/>
      <c r="X29" s="54"/>
      <c r="Y29" s="54"/>
      <c r="Z29" s="64"/>
      <c r="AA29" s="64"/>
      <c r="AB29" s="64"/>
      <c r="AC29" s="82"/>
      <c r="AD29" s="71"/>
      <c r="AE29" s="72"/>
      <c r="AF29" s="72"/>
      <c r="AG29" s="73"/>
      <c r="AH29" s="64" t="s">
        <v>5</v>
      </c>
      <c r="AI29" s="11"/>
      <c r="AJ29" s="11"/>
      <c r="AK29" s="11"/>
      <c r="AL29" s="11"/>
      <c r="AM29" s="11"/>
      <c r="AN29" s="11"/>
      <c r="AO29" s="11"/>
      <c r="AP29" s="3"/>
    </row>
    <row r="30" spans="2:41" ht="19.5" customHeight="1" thickBot="1" thickTop="1">
      <c r="B30" s="55" t="s">
        <v>1</v>
      </c>
      <c r="C30" s="44">
        <v>11</v>
      </c>
      <c r="D30" s="45" t="str">
        <f>+D16</f>
        <v> </v>
      </c>
      <c r="E30" s="46" t="str">
        <f>+B16</f>
        <v>gs</v>
      </c>
      <c r="F30" s="47" t="str">
        <f>+C16</f>
        <v> </v>
      </c>
      <c r="G30" s="56"/>
      <c r="H30" s="57"/>
      <c r="I30" s="58"/>
      <c r="J30" s="59"/>
      <c r="K30" s="60" t="str">
        <f>+D29</f>
        <v>Del'Heye,Denise</v>
      </c>
      <c r="L30" s="49"/>
      <c r="M30" s="49"/>
      <c r="N30" s="68"/>
      <c r="O30" s="49"/>
      <c r="P30" s="49"/>
      <c r="Q30" s="49"/>
      <c r="R30" s="80"/>
      <c r="S30" s="53"/>
      <c r="T30" s="52"/>
      <c r="U30" s="53"/>
      <c r="V30" s="61" t="s">
        <v>39</v>
      </c>
      <c r="W30" s="62"/>
      <c r="X30" s="62"/>
      <c r="Y30" s="63"/>
      <c r="Z30" s="64" t="s">
        <v>5</v>
      </c>
      <c r="AA30" s="64"/>
      <c r="AB30" s="64"/>
      <c r="AC30" s="85"/>
      <c r="AD30" s="64"/>
      <c r="AE30" s="64"/>
      <c r="AF30" s="81" t="s">
        <v>40</v>
      </c>
      <c r="AG30" s="82"/>
      <c r="AH30" s="64" t="str">
        <f>+D26</f>
        <v>Suwelack,Svenja</v>
      </c>
      <c r="AI30" s="11"/>
      <c r="AJ30" s="11"/>
      <c r="AK30" s="11"/>
      <c r="AL30" s="11"/>
      <c r="AM30" s="11"/>
      <c r="AN30" s="11"/>
      <c r="AO30" s="11"/>
    </row>
    <row r="31" spans="2:41" ht="19.5" customHeight="1" thickBot="1" thickTop="1">
      <c r="B31" s="86"/>
      <c r="C31" s="44">
        <v>7</v>
      </c>
      <c r="D31" s="45" t="str">
        <f>+D5</f>
        <v> </v>
      </c>
      <c r="E31" s="66" t="str">
        <f>+B5</f>
        <v>W</v>
      </c>
      <c r="F31" s="47">
        <f>+C5</f>
        <v>4</v>
      </c>
      <c r="G31" s="48" t="s">
        <v>5</v>
      </c>
      <c r="H31" s="48"/>
      <c r="I31" s="49"/>
      <c r="J31" s="68"/>
      <c r="K31" s="49"/>
      <c r="L31" s="58"/>
      <c r="M31" s="58"/>
      <c r="N31" s="49"/>
      <c r="O31" s="49"/>
      <c r="P31" s="49"/>
      <c r="Q31" s="49"/>
      <c r="R31" s="80"/>
      <c r="S31" s="53"/>
      <c r="T31" s="52"/>
      <c r="U31" s="53"/>
      <c r="V31" s="69" t="str">
        <f>IF(K30=G29,G31,IF(K30=G31,G29," "))</f>
        <v> </v>
      </c>
      <c r="W31" s="69"/>
      <c r="X31" s="69"/>
      <c r="Y31" s="70"/>
      <c r="Z31" s="71"/>
      <c r="AA31" s="72"/>
      <c r="AB31" s="72"/>
      <c r="AC31" s="64"/>
      <c r="AD31" s="64"/>
      <c r="AE31" s="64"/>
      <c r="AF31" s="87"/>
      <c r="AG31" s="82"/>
      <c r="AH31" s="71"/>
      <c r="AI31" s="88"/>
      <c r="AJ31" s="88"/>
      <c r="AK31" s="89"/>
      <c r="AL31" s="11"/>
      <c r="AM31" s="11"/>
      <c r="AN31" s="11"/>
      <c r="AO31" s="11"/>
    </row>
    <row r="32" spans="2:41" ht="19.5" customHeight="1" thickBot="1" thickTop="1">
      <c r="B32" s="86"/>
      <c r="C32" s="76">
        <v>15</v>
      </c>
      <c r="D32" s="77" t="str">
        <f>+D12</f>
        <v> </v>
      </c>
      <c r="E32" s="78" t="str">
        <f>+B12</f>
        <v>gs</v>
      </c>
      <c r="F32" s="79" t="str">
        <f>+C12</f>
        <v> </v>
      </c>
      <c r="G32" s="56"/>
      <c r="H32" s="57"/>
      <c r="I32" s="58"/>
      <c r="J32" s="49"/>
      <c r="K32" s="49"/>
      <c r="L32" s="49"/>
      <c r="M32" s="49"/>
      <c r="N32" s="49"/>
      <c r="O32" s="49" t="str">
        <f>+D33</f>
        <v>Kretschmar,Sabrina</v>
      </c>
      <c r="P32" s="49"/>
      <c r="Q32" s="49"/>
      <c r="R32" s="80"/>
      <c r="S32" s="53"/>
      <c r="T32" s="52"/>
      <c r="U32" s="53"/>
      <c r="V32" s="10" t="s">
        <v>42</v>
      </c>
      <c r="W32" s="54"/>
      <c r="X32" s="54"/>
      <c r="Y32" s="54"/>
      <c r="Z32" s="54"/>
      <c r="AA32" s="54"/>
      <c r="AB32" s="54"/>
      <c r="AC32" s="54"/>
      <c r="AD32" s="69" t="str">
        <f>IF(O36=K34,K38,IF(O36=K38,K34," "))</f>
        <v>van Winsen,Fatma</v>
      </c>
      <c r="AE32" s="69"/>
      <c r="AF32" s="69"/>
      <c r="AG32" s="70"/>
      <c r="AH32" s="54"/>
      <c r="AI32" s="11"/>
      <c r="AJ32" s="11"/>
      <c r="AK32" s="90" t="s">
        <v>24</v>
      </c>
      <c r="AL32" s="11"/>
      <c r="AM32" s="11"/>
      <c r="AN32" s="11"/>
      <c r="AO32" s="11"/>
    </row>
    <row r="33" spans="2:41" ht="19.5" customHeight="1" thickBot="1" thickTop="1">
      <c r="B33" s="91"/>
      <c r="C33" s="44">
        <v>2</v>
      </c>
      <c r="D33" s="45" t="str">
        <f>+D7</f>
        <v>Kretschmar,Sabrina</v>
      </c>
      <c r="E33" s="46" t="str">
        <f>+B7</f>
        <v>R</v>
      </c>
      <c r="F33" s="47">
        <f>+C7</f>
        <v>1</v>
      </c>
      <c r="G33" s="48" t="str">
        <f>+D33</f>
        <v>Kretschmar,Sabrina</v>
      </c>
      <c r="H33" s="48"/>
      <c r="I33" s="49"/>
      <c r="J33" s="49"/>
      <c r="K33" s="49"/>
      <c r="L33" s="49"/>
      <c r="M33" s="49"/>
      <c r="N33" s="92" t="s">
        <v>15</v>
      </c>
      <c r="O33" s="84"/>
      <c r="P33" s="58"/>
      <c r="Q33" s="58"/>
      <c r="R33" s="59"/>
      <c r="S33" s="53"/>
      <c r="T33" s="52"/>
      <c r="U33" s="53"/>
      <c r="V33" s="54"/>
      <c r="W33" s="54"/>
      <c r="X33" s="54"/>
      <c r="Y33" s="54"/>
      <c r="Z33" s="54"/>
      <c r="AA33" s="54"/>
      <c r="AB33" s="54"/>
      <c r="AC33" s="93" t="s">
        <v>43</v>
      </c>
      <c r="AD33" s="54"/>
      <c r="AE33" s="54"/>
      <c r="AF33" s="54"/>
      <c r="AG33" s="54"/>
      <c r="AH33" s="94"/>
      <c r="AI33" s="95" t="s">
        <v>5</v>
      </c>
      <c r="AK33" s="11"/>
      <c r="AL33" s="11"/>
      <c r="AM33" s="11"/>
      <c r="AN33" s="11"/>
      <c r="AO33" s="11"/>
    </row>
    <row r="34" spans="2:41" ht="19.5" customHeight="1" thickBot="1" thickTop="1">
      <c r="B34" s="55" t="s">
        <v>44</v>
      </c>
      <c r="C34" s="44">
        <v>10</v>
      </c>
      <c r="D34" s="45" t="str">
        <f>+D6</f>
        <v> </v>
      </c>
      <c r="E34" s="46" t="str">
        <f>+B6</f>
        <v>W</v>
      </c>
      <c r="F34" s="47">
        <f>+C6</f>
        <v>5</v>
      </c>
      <c r="G34" s="56"/>
      <c r="H34" s="57"/>
      <c r="I34" s="58"/>
      <c r="J34" s="59"/>
      <c r="K34" s="60" t="str">
        <f>+D33</f>
        <v>Kretschmar,Sabrina</v>
      </c>
      <c r="L34" s="49"/>
      <c r="M34" s="49"/>
      <c r="N34" s="49"/>
      <c r="O34" s="49"/>
      <c r="P34" s="49"/>
      <c r="Q34" s="49"/>
      <c r="R34" s="80"/>
      <c r="S34" s="53"/>
      <c r="T34" s="52"/>
      <c r="U34" s="53"/>
      <c r="V34" s="54" t="str">
        <f>IF(K34=D33,D34,IF(K34=D34,D33,IF(K34=D35,D36,IF(K34=D36,D35," "))))</f>
        <v> 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4"/>
      <c r="AH34" s="96" t="str">
        <f>IF(AH30=AD28,AD32,IF(AH30=AD32,AD28," "))</f>
        <v>van Winsen,Fatma</v>
      </c>
      <c r="AI34" s="97"/>
      <c r="AJ34" s="98"/>
      <c r="AK34" s="97"/>
      <c r="AL34" s="11" t="s">
        <v>5</v>
      </c>
      <c r="AM34" s="11"/>
      <c r="AN34" s="11"/>
      <c r="AO34" s="11"/>
    </row>
    <row r="35" spans="2:41" ht="19.5" customHeight="1" thickBot="1" thickTop="1">
      <c r="B35" s="86"/>
      <c r="C35" s="44">
        <v>6</v>
      </c>
      <c r="D35" s="45" t="str">
        <f>+D4</f>
        <v>Schlicker,Anika</v>
      </c>
      <c r="E35" s="66" t="str">
        <f>+B4</f>
        <v>W</v>
      </c>
      <c r="F35" s="47">
        <f>+C4</f>
        <v>3</v>
      </c>
      <c r="G35" s="48" t="str">
        <f>+D35</f>
        <v>Schlicker,Anika</v>
      </c>
      <c r="H35" s="48"/>
      <c r="I35" s="49"/>
      <c r="J35" s="68"/>
      <c r="K35" s="49"/>
      <c r="L35" s="58"/>
      <c r="M35" s="58"/>
      <c r="N35" s="59"/>
      <c r="O35" s="49"/>
      <c r="P35" s="49"/>
      <c r="Q35" s="49"/>
      <c r="R35" s="80"/>
      <c r="S35" s="53"/>
      <c r="T35" s="52"/>
      <c r="U35" s="53"/>
      <c r="V35" s="61" t="s">
        <v>45</v>
      </c>
      <c r="W35" s="62"/>
      <c r="X35" s="62"/>
      <c r="Y35" s="63"/>
      <c r="Z35" s="64" t="str">
        <f>+D35</f>
        <v>Schlicker,Anika</v>
      </c>
      <c r="AA35" s="64"/>
      <c r="AB35" s="64"/>
      <c r="AC35" s="64"/>
      <c r="AD35" s="64"/>
      <c r="AE35" s="64"/>
      <c r="AF35" s="64"/>
      <c r="AG35" s="64"/>
      <c r="AH35" s="62"/>
      <c r="AI35" s="62"/>
      <c r="AJ35" s="62"/>
      <c r="AK35" s="63"/>
      <c r="AL35" s="99" t="s">
        <v>5</v>
      </c>
      <c r="AM35" s="97"/>
      <c r="AN35" s="98"/>
      <c r="AO35" s="97"/>
    </row>
    <row r="36" spans="2:41" ht="19.5" customHeight="1" thickBot="1" thickTop="1">
      <c r="B36" s="86"/>
      <c r="C36" s="76">
        <v>14</v>
      </c>
      <c r="D36" s="77" t="str">
        <f>+D14</f>
        <v> </v>
      </c>
      <c r="E36" s="78" t="str">
        <f>+B14</f>
        <v>gs</v>
      </c>
      <c r="F36" s="79" t="str">
        <f>+C14</f>
        <v> </v>
      </c>
      <c r="G36" s="56"/>
      <c r="H36" s="57"/>
      <c r="I36" s="58"/>
      <c r="J36" s="49"/>
      <c r="K36" s="49"/>
      <c r="L36" s="49"/>
      <c r="M36" s="49"/>
      <c r="N36" s="80"/>
      <c r="O36" s="49" t="str">
        <f>+D33</f>
        <v>Kretschmar,Sabrina</v>
      </c>
      <c r="P36" s="49"/>
      <c r="Q36" s="49"/>
      <c r="R36" s="68"/>
      <c r="S36" s="53"/>
      <c r="T36" s="52"/>
      <c r="U36" s="53"/>
      <c r="V36" s="69" t="str">
        <f>IF(K34=G33,G35,IF(K34=G35,G33," "))</f>
        <v>Schlicker,Anika</v>
      </c>
      <c r="W36" s="69"/>
      <c r="X36" s="69"/>
      <c r="Y36" s="70"/>
      <c r="Z36" s="71"/>
      <c r="AA36" s="72"/>
      <c r="AB36" s="72"/>
      <c r="AC36" s="73"/>
      <c r="AD36" s="64"/>
      <c r="AE36" s="64"/>
      <c r="AF36" s="64"/>
      <c r="AG36" s="64"/>
      <c r="AH36" s="11" t="str">
        <f>IF(AH39=AD37,AD41,IF(AH39=AD41,AD37," "))</f>
        <v> </v>
      </c>
      <c r="AI36" s="11"/>
      <c r="AJ36" s="11"/>
      <c r="AK36" s="70"/>
      <c r="AL36" s="62"/>
      <c r="AM36" s="88"/>
      <c r="AN36" s="88"/>
      <c r="AO36" s="62"/>
    </row>
    <row r="37" spans="2:41" ht="19.5" customHeight="1" thickBot="1" thickTop="1">
      <c r="B37" s="43"/>
      <c r="C37" s="44">
        <v>4</v>
      </c>
      <c r="D37" s="45" t="str">
        <f>+D3</f>
        <v>van Winsen,Fatma</v>
      </c>
      <c r="E37" s="46" t="str">
        <f>+B3</f>
        <v>W</v>
      </c>
      <c r="F37" s="47">
        <f>+C3</f>
        <v>2</v>
      </c>
      <c r="G37" s="48" t="str">
        <f>+D37</f>
        <v>van Winsen,Fatma</v>
      </c>
      <c r="H37" s="48"/>
      <c r="I37" s="49"/>
      <c r="J37" s="49"/>
      <c r="K37" s="49"/>
      <c r="L37" s="49"/>
      <c r="M37" s="83" t="s">
        <v>46</v>
      </c>
      <c r="N37" s="80"/>
      <c r="O37" s="84"/>
      <c r="P37" s="58"/>
      <c r="Q37" s="58"/>
      <c r="R37" s="49"/>
      <c r="S37" s="53"/>
      <c r="T37" s="52"/>
      <c r="U37" s="53"/>
      <c r="V37" s="10" t="s">
        <v>47</v>
      </c>
      <c r="W37" s="54"/>
      <c r="X37" s="54"/>
      <c r="Y37" s="54"/>
      <c r="Z37" s="64"/>
      <c r="AA37" s="64"/>
      <c r="AB37" s="81" t="s">
        <v>35</v>
      </c>
      <c r="AC37" s="82"/>
      <c r="AD37" s="64" t="str">
        <f>+D35</f>
        <v>Schlicker,Anika</v>
      </c>
      <c r="AE37" s="64"/>
      <c r="AF37" s="64"/>
      <c r="AG37" s="64"/>
      <c r="AH37" s="62"/>
      <c r="AI37" s="62"/>
      <c r="AJ37" s="62"/>
      <c r="AK37" s="11"/>
      <c r="AL37" s="11"/>
      <c r="AM37" s="11" t="s">
        <v>5</v>
      </c>
      <c r="AN37" s="11"/>
      <c r="AO37" s="90" t="s">
        <v>29</v>
      </c>
    </row>
    <row r="38" spans="2:41" ht="19.5" customHeight="1" thickBot="1" thickTop="1">
      <c r="B38" s="55" t="s">
        <v>48</v>
      </c>
      <c r="C38" s="44">
        <v>12</v>
      </c>
      <c r="D38" s="45" t="str">
        <f>+D17</f>
        <v> </v>
      </c>
      <c r="E38" s="46" t="str">
        <f>+B17</f>
        <v>gs</v>
      </c>
      <c r="F38" s="47" t="str">
        <f>+C17</f>
        <v> </v>
      </c>
      <c r="G38" s="56"/>
      <c r="H38" s="57"/>
      <c r="I38" s="58"/>
      <c r="J38" s="59"/>
      <c r="K38" s="60" t="str">
        <f>+D37</f>
        <v>van Winsen,Fatma</v>
      </c>
      <c r="L38" s="49"/>
      <c r="M38" s="49"/>
      <c r="N38" s="68"/>
      <c r="O38" s="49"/>
      <c r="P38" s="49"/>
      <c r="Q38" s="49"/>
      <c r="R38" s="49"/>
      <c r="S38" s="100"/>
      <c r="T38" s="52"/>
      <c r="U38" s="53"/>
      <c r="V38" s="54" t="str">
        <f>IF(K38=D37,D38,IF(K38=D38,D37,IF(K38=D39,D40,IF(K38=D40,D39," "))))</f>
        <v> </v>
      </c>
      <c r="W38" s="54"/>
      <c r="X38" s="54"/>
      <c r="Y38" s="54"/>
      <c r="Z38" s="64"/>
      <c r="AA38" s="64"/>
      <c r="AB38" s="64"/>
      <c r="AC38" s="82"/>
      <c r="AD38" s="71"/>
      <c r="AE38" s="72"/>
      <c r="AF38" s="72"/>
      <c r="AG38" s="73"/>
      <c r="AH38" s="54"/>
      <c r="AI38" s="11"/>
      <c r="AJ38" s="11"/>
      <c r="AK38" s="11"/>
      <c r="AL38" s="11"/>
      <c r="AM38" s="11"/>
      <c r="AN38" s="11"/>
      <c r="AO38" s="11"/>
    </row>
    <row r="39" spans="2:41" ht="19.5" customHeight="1" thickBot="1" thickTop="1">
      <c r="B39" s="86"/>
      <c r="C39" s="44">
        <v>8</v>
      </c>
      <c r="D39" s="45" t="str">
        <f>+D10</f>
        <v>Kramm,Lea</v>
      </c>
      <c r="E39" s="66" t="str">
        <f>+B10</f>
        <v>R</v>
      </c>
      <c r="F39" s="67">
        <f>+C10</f>
        <v>4</v>
      </c>
      <c r="G39" s="48" t="str">
        <f>+D39</f>
        <v>Kramm,Lea</v>
      </c>
      <c r="H39" s="48"/>
      <c r="I39" s="49"/>
      <c r="J39" s="68"/>
      <c r="K39" s="49"/>
      <c r="L39" s="58"/>
      <c r="M39" s="58"/>
      <c r="N39" s="49"/>
      <c r="O39" s="49"/>
      <c r="P39" s="49"/>
      <c r="Q39" s="49"/>
      <c r="R39" s="49"/>
      <c r="S39" s="100"/>
      <c r="T39" s="52"/>
      <c r="U39" s="53"/>
      <c r="V39" s="61" t="s">
        <v>49</v>
      </c>
      <c r="W39" s="62"/>
      <c r="X39" s="62"/>
      <c r="Y39" s="63"/>
      <c r="Z39" s="64" t="str">
        <f>+D39</f>
        <v>Kramm,Lea</v>
      </c>
      <c r="AA39" s="64"/>
      <c r="AB39" s="64"/>
      <c r="AC39" s="85"/>
      <c r="AD39" s="64"/>
      <c r="AE39" s="64"/>
      <c r="AF39" s="81" t="s">
        <v>40</v>
      </c>
      <c r="AG39" s="82"/>
      <c r="AH39" s="99" t="s">
        <v>151</v>
      </c>
      <c r="AI39" s="11"/>
      <c r="AJ39" s="11"/>
      <c r="AK39" s="11"/>
      <c r="AL39" s="11"/>
      <c r="AM39" s="11"/>
      <c r="AN39" s="11"/>
      <c r="AO39" s="11"/>
    </row>
    <row r="40" spans="2:41" ht="19.5" customHeight="1" thickBot="1" thickTop="1">
      <c r="B40" s="75"/>
      <c r="C40" s="76">
        <v>16</v>
      </c>
      <c r="D40" s="77" t="str">
        <f>+D13</f>
        <v> </v>
      </c>
      <c r="E40" s="78" t="str">
        <f>+B13</f>
        <v>gs</v>
      </c>
      <c r="F40" s="79" t="str">
        <f>+C13</f>
        <v> </v>
      </c>
      <c r="G40" s="56"/>
      <c r="H40" s="57"/>
      <c r="I40" s="58"/>
      <c r="J40" s="49"/>
      <c r="K40" s="49"/>
      <c r="L40" s="49"/>
      <c r="M40" s="49"/>
      <c r="N40" s="49"/>
      <c r="O40" s="49" t="s">
        <v>5</v>
      </c>
      <c r="P40" s="49"/>
      <c r="Q40" s="49"/>
      <c r="R40" s="49"/>
      <c r="S40" s="100"/>
      <c r="T40" s="52"/>
      <c r="U40" s="53"/>
      <c r="V40" s="69" t="str">
        <f>IF(K38=G37,G39,IF(K38=G39,G37," "))</f>
        <v>Kramm,Lea</v>
      </c>
      <c r="W40" s="69"/>
      <c r="X40" s="69"/>
      <c r="Y40" s="70"/>
      <c r="Z40" s="71"/>
      <c r="AA40" s="72"/>
      <c r="AB40" s="72"/>
      <c r="AC40" s="64"/>
      <c r="AD40" s="64"/>
      <c r="AE40" s="64"/>
      <c r="AF40" s="101"/>
      <c r="AG40" s="82"/>
      <c r="AH40" s="62"/>
      <c r="AI40" s="88"/>
      <c r="AJ40" s="88"/>
      <c r="AK40" s="89"/>
      <c r="AL40" s="11"/>
      <c r="AM40" s="11"/>
      <c r="AN40" s="11"/>
      <c r="AO40" s="11"/>
    </row>
    <row r="41" spans="7:41" ht="19.5" customHeight="1" thickBot="1">
      <c r="G41" s="102"/>
      <c r="H41" s="102"/>
      <c r="I41" s="53"/>
      <c r="J41" s="53"/>
      <c r="K41" s="53"/>
      <c r="L41" s="53"/>
      <c r="M41" s="53"/>
      <c r="N41" s="100"/>
      <c r="O41" s="100"/>
      <c r="P41" s="100"/>
      <c r="Q41" s="100"/>
      <c r="R41" s="100"/>
      <c r="S41" s="100"/>
      <c r="T41" s="52"/>
      <c r="U41" s="53"/>
      <c r="V41" s="10" t="s">
        <v>50</v>
      </c>
      <c r="W41" s="54"/>
      <c r="X41" s="54"/>
      <c r="Y41" s="54"/>
      <c r="Z41" s="54"/>
      <c r="AA41" s="54"/>
      <c r="AB41" s="54"/>
      <c r="AC41" s="54"/>
      <c r="AD41" s="103" t="str">
        <f>IF(O28=K26,K30,IF(O28=K30,K26," "))</f>
        <v>Ongaro,Jessica</v>
      </c>
      <c r="AE41" s="69"/>
      <c r="AF41" s="69"/>
      <c r="AG41" s="70"/>
      <c r="AH41" s="54"/>
      <c r="AI41" s="11"/>
      <c r="AJ41" s="11"/>
      <c r="AK41" s="90" t="s">
        <v>24</v>
      </c>
      <c r="AL41" s="11"/>
      <c r="AM41" s="11"/>
      <c r="AN41" s="11"/>
      <c r="AO41" s="11"/>
    </row>
    <row r="42" spans="7:41" ht="19.5" customHeight="1" thickTop="1">
      <c r="G42" t="s">
        <v>5</v>
      </c>
      <c r="S42" s="104"/>
      <c r="T42" s="104"/>
      <c r="U42" s="104"/>
      <c r="V42" s="10"/>
      <c r="W42" s="11"/>
      <c r="X42" s="11"/>
      <c r="Y42" s="11"/>
      <c r="Z42" s="10"/>
      <c r="AA42" s="11"/>
      <c r="AB42" s="10"/>
      <c r="AC42" s="93" t="s">
        <v>51</v>
      </c>
      <c r="AD42" s="11"/>
      <c r="AE42" s="11"/>
      <c r="AF42" s="11"/>
      <c r="AG42" s="11"/>
      <c r="AH42" s="11"/>
      <c r="AI42" s="95" t="s">
        <v>5</v>
      </c>
      <c r="AK42" s="11"/>
      <c r="AL42" s="105"/>
      <c r="AM42" s="105"/>
      <c r="AN42" s="105"/>
      <c r="AO42" s="105"/>
    </row>
    <row r="43" spans="19:38" ht="13.5" customHeight="1">
      <c r="S43" s="104"/>
      <c r="T43" s="104"/>
      <c r="U43" s="104"/>
      <c r="V43" s="106"/>
      <c r="W43" s="104"/>
      <c r="X43" s="104"/>
      <c r="Y43" s="104"/>
      <c r="Z43" s="106"/>
      <c r="AA43" s="104"/>
      <c r="AB43" s="104"/>
      <c r="AC43" s="104"/>
      <c r="AD43" s="104"/>
      <c r="AE43" s="104"/>
      <c r="AF43" s="104"/>
      <c r="AG43" s="107"/>
      <c r="AH43" s="104"/>
      <c r="AI43" s="104" t="s">
        <v>5</v>
      </c>
      <c r="AJ43" s="104"/>
      <c r="AK43" s="104"/>
      <c r="AL43" s="104"/>
    </row>
    <row r="44" spans="7:38" ht="13.5" customHeight="1">
      <c r="G44" t="s">
        <v>5</v>
      </c>
      <c r="O44" t="s">
        <v>5</v>
      </c>
      <c r="S44" s="104"/>
      <c r="T44" s="104"/>
      <c r="U44" s="104"/>
      <c r="V44"/>
      <c r="W44" s="104"/>
      <c r="X44" s="104"/>
      <c r="Y44" s="104"/>
      <c r="Z44" s="106"/>
      <c r="AA44" s="104"/>
      <c r="AB44" s="104"/>
      <c r="AC44" s="104"/>
      <c r="AD44" s="104"/>
      <c r="AE44" s="104"/>
      <c r="AF44" s="104"/>
      <c r="AG44" s="108"/>
      <c r="AH44" s="104"/>
      <c r="AI44" s="104"/>
      <c r="AJ44" s="104"/>
      <c r="AK44" s="104"/>
      <c r="AL44" s="104"/>
    </row>
    <row r="45" spans="19:38" ht="13.5" customHeight="1">
      <c r="S45" s="104"/>
      <c r="T45" s="104"/>
      <c r="U45" s="104"/>
      <c r="V45" s="106"/>
      <c r="W45" s="104"/>
      <c r="X45" s="104"/>
      <c r="Y45" s="104"/>
      <c r="Z45" s="106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</row>
    <row r="46" spans="19:38" ht="13.5" customHeight="1">
      <c r="S46" s="104"/>
      <c r="T46" s="104"/>
      <c r="U46" s="104"/>
      <c r="V46" s="106"/>
      <c r="W46" s="104"/>
      <c r="X46" s="104"/>
      <c r="Y46" s="104"/>
      <c r="Z46" s="106"/>
      <c r="AA46" s="104"/>
      <c r="AB46" s="104"/>
      <c r="AC46" s="108"/>
      <c r="AD46" s="104"/>
      <c r="AE46" s="104"/>
      <c r="AF46" s="104"/>
      <c r="AG46" s="104"/>
      <c r="AH46" s="104"/>
      <c r="AI46" s="104"/>
      <c r="AJ46" s="109" t="s">
        <v>5</v>
      </c>
      <c r="AK46" s="110"/>
      <c r="AL46" s="104"/>
    </row>
    <row r="47" spans="19:38" ht="13.5" customHeight="1">
      <c r="S47" s="111"/>
      <c r="T47" s="104"/>
      <c r="U47" s="104"/>
      <c r="V47" s="106"/>
      <c r="W47" s="104"/>
      <c r="X47" s="104"/>
      <c r="Y47" s="104"/>
      <c r="Z47" s="106"/>
      <c r="AA47" s="104"/>
      <c r="AB47" s="104"/>
      <c r="AC47" s="112"/>
      <c r="AD47" s="104"/>
      <c r="AE47" s="104"/>
      <c r="AF47" s="104"/>
      <c r="AG47" s="104"/>
      <c r="AH47" s="104"/>
      <c r="AI47" s="3"/>
      <c r="AJ47" s="3"/>
      <c r="AK47" s="3"/>
      <c r="AL47" s="3"/>
    </row>
    <row r="48" spans="7:38" ht="13.5" customHeight="1">
      <c r="G48" t="s">
        <v>5</v>
      </c>
      <c r="S48" s="104"/>
      <c r="T48" s="104"/>
      <c r="U48" s="104"/>
      <c r="V48" s="106"/>
      <c r="W48" s="104"/>
      <c r="X48" s="104"/>
      <c r="Y48" s="104"/>
      <c r="Z48" s="106"/>
      <c r="AA48" s="104"/>
      <c r="AB48" s="104"/>
      <c r="AC48" s="108"/>
      <c r="AD48" s="104"/>
      <c r="AE48" s="104"/>
      <c r="AF48" s="104"/>
      <c r="AG48" s="104"/>
      <c r="AH48" s="104"/>
      <c r="AI48" s="3"/>
      <c r="AJ48" s="3"/>
      <c r="AK48" s="3"/>
      <c r="AL48" s="3"/>
    </row>
    <row r="49" spans="19:38" ht="13.5" customHeight="1">
      <c r="S49" s="104"/>
      <c r="T49" s="104"/>
      <c r="U49" s="104"/>
      <c r="V49" s="106"/>
      <c r="W49" s="104"/>
      <c r="X49" s="104"/>
      <c r="Y49" s="104"/>
      <c r="Z49" s="106"/>
      <c r="AA49" s="104"/>
      <c r="AB49" s="104"/>
      <c r="AC49" s="104"/>
      <c r="AD49" s="104"/>
      <c r="AE49" s="104"/>
      <c r="AF49" s="104"/>
      <c r="AG49" s="104"/>
      <c r="AH49" s="104"/>
      <c r="AI49" s="3"/>
      <c r="AJ49" s="3"/>
      <c r="AK49" s="3"/>
      <c r="AL49" s="3"/>
    </row>
    <row r="50" spans="11:38" ht="13.5" customHeight="1">
      <c r="K50" t="s">
        <v>5</v>
      </c>
      <c r="S50" s="104"/>
      <c r="T50" s="104"/>
      <c r="U50" s="104"/>
      <c r="V50" s="106"/>
      <c r="W50" s="104"/>
      <c r="X50" s="104"/>
      <c r="Y50" s="104"/>
      <c r="Z50" s="106"/>
      <c r="AA50" s="104"/>
      <c r="AB50" s="104"/>
      <c r="AC50" s="104"/>
      <c r="AD50" s="104"/>
      <c r="AE50" s="104"/>
      <c r="AF50" s="104"/>
      <c r="AG50" s="104"/>
      <c r="AH50" s="104"/>
      <c r="AI50" s="3"/>
      <c r="AJ50" s="3"/>
      <c r="AK50" s="3"/>
      <c r="AL50" s="3"/>
    </row>
    <row r="51" spans="19:38" ht="13.5" customHeight="1">
      <c r="S51" s="104"/>
      <c r="T51" s="104"/>
      <c r="U51" s="104"/>
      <c r="V51" s="106"/>
      <c r="W51" s="104"/>
      <c r="X51" s="104"/>
      <c r="Y51" s="104"/>
      <c r="Z51" s="106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7:33" ht="13.5" customHeight="1">
      <c r="G52" t="s">
        <v>5</v>
      </c>
      <c r="N52" s="3"/>
      <c r="O52" s="3"/>
      <c r="P52" s="3"/>
      <c r="Q52" s="3"/>
      <c r="R52" s="3"/>
      <c r="S52" s="104"/>
      <c r="T52" s="104"/>
      <c r="U52" s="104"/>
      <c r="V52" s="106"/>
      <c r="W52" s="104"/>
      <c r="X52" s="104"/>
      <c r="Y52" s="104"/>
      <c r="Z52" s="106"/>
      <c r="AA52" s="104"/>
      <c r="AB52" s="104"/>
      <c r="AC52" s="104"/>
      <c r="AD52" s="104"/>
      <c r="AE52" s="104"/>
      <c r="AF52" s="104"/>
      <c r="AG52" s="104"/>
    </row>
    <row r="53" spans="22:33" ht="13.5" customHeight="1">
      <c r="V53" s="106"/>
      <c r="W53" s="104"/>
      <c r="X53" s="104"/>
      <c r="Y53" s="104"/>
      <c r="Z53" s="106"/>
      <c r="AA53" s="104"/>
      <c r="AB53" s="104"/>
      <c r="AC53" s="104"/>
      <c r="AD53" s="104"/>
      <c r="AE53" s="104"/>
      <c r="AF53" s="104"/>
      <c r="AG53" s="104"/>
    </row>
    <row r="54" spans="7:38" ht="13.5" customHeight="1">
      <c r="G54" s="3"/>
      <c r="H54" s="3"/>
      <c r="I54" s="3"/>
      <c r="J54" s="3"/>
      <c r="K54" s="3"/>
      <c r="L54" s="3"/>
      <c r="M54" s="3"/>
      <c r="V54" s="106"/>
      <c r="W54" s="104"/>
      <c r="X54" s="104"/>
      <c r="Y54" s="104"/>
      <c r="Z54" s="106"/>
      <c r="AA54" s="104"/>
      <c r="AB54" s="104"/>
      <c r="AC54" s="104"/>
      <c r="AD54" s="104"/>
      <c r="AE54" s="104"/>
      <c r="AF54" s="104"/>
      <c r="AG54" s="104"/>
      <c r="AH54" s="104"/>
      <c r="AI54" s="3"/>
      <c r="AJ54" s="3"/>
      <c r="AK54" s="3"/>
      <c r="AL54" s="3"/>
    </row>
  </sheetData>
  <sheetProtection password="C176" sheet="1" objects="1" scenarios="1"/>
  <printOptions/>
  <pageMargins left="0.24" right="0" top="0.32" bottom="0.25" header="0.5118110236220472" footer="0.28"/>
  <pageSetup horizontalDpi="180" verticalDpi="180" orientation="landscape" paperSize="9" scale="120" r:id="rId1"/>
  <headerFooter alignWithMargins="0">
    <oddFooter>&amp;L&amp;6M.Bazynski,10/98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54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4" width="2.8515625" style="0" customWidth="1"/>
    <col min="15" max="18" width="3.00390625" style="0" customWidth="1"/>
    <col min="19" max="19" width="1.7109375" style="0" customWidth="1"/>
    <col min="20" max="20" width="0.13671875" style="0" customWidth="1"/>
    <col min="21" max="21" width="1.7109375" style="0" customWidth="1"/>
    <col min="22" max="22" width="2.8515625" style="1" customWidth="1"/>
    <col min="23" max="25" width="2.8515625" style="0" customWidth="1"/>
    <col min="26" max="26" width="2.8515625" style="1" customWidth="1"/>
    <col min="27" max="42" width="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2" t="s">
        <v>4</v>
      </c>
      <c r="C2">
        <v>1</v>
      </c>
      <c r="D2" s="2" t="s">
        <v>126</v>
      </c>
    </row>
    <row r="3" spans="1:4" ht="12.75">
      <c r="A3">
        <v>4</v>
      </c>
      <c r="B3" s="2" t="s">
        <v>4</v>
      </c>
      <c r="C3">
        <v>2</v>
      </c>
      <c r="D3" s="2" t="s">
        <v>127</v>
      </c>
    </row>
    <row r="4" spans="1:4" ht="12.75">
      <c r="A4">
        <v>6</v>
      </c>
      <c r="B4" s="2" t="s">
        <v>4</v>
      </c>
      <c r="C4">
        <v>3</v>
      </c>
      <c r="D4" s="2" t="s">
        <v>128</v>
      </c>
    </row>
    <row r="5" spans="1:4" ht="12.75">
      <c r="A5">
        <v>7</v>
      </c>
      <c r="B5" s="2" t="s">
        <v>4</v>
      </c>
      <c r="C5">
        <v>4</v>
      </c>
      <c r="D5" s="2" t="s">
        <v>5</v>
      </c>
    </row>
    <row r="6" spans="1:4" ht="12.75">
      <c r="A6">
        <v>10</v>
      </c>
      <c r="B6" s="2" t="s">
        <v>4</v>
      </c>
      <c r="C6">
        <v>5</v>
      </c>
      <c r="D6" s="2" t="s">
        <v>5</v>
      </c>
    </row>
    <row r="7" spans="1:4" ht="12.75">
      <c r="A7">
        <v>2</v>
      </c>
      <c r="B7" s="2" t="s">
        <v>6</v>
      </c>
      <c r="C7">
        <v>1</v>
      </c>
      <c r="D7" s="2" t="s">
        <v>129</v>
      </c>
    </row>
    <row r="8" spans="1:4" ht="12.75">
      <c r="A8">
        <v>3</v>
      </c>
      <c r="B8" s="2" t="s">
        <v>6</v>
      </c>
      <c r="C8">
        <v>2</v>
      </c>
      <c r="D8" s="2" t="s">
        <v>130</v>
      </c>
    </row>
    <row r="9" spans="1:4" ht="12.75">
      <c r="A9">
        <v>5</v>
      </c>
      <c r="B9" s="2" t="s">
        <v>6</v>
      </c>
      <c r="C9">
        <v>3</v>
      </c>
      <c r="D9" s="2" t="s">
        <v>131</v>
      </c>
    </row>
    <row r="10" spans="1:4" ht="12.75">
      <c r="A10">
        <v>8</v>
      </c>
      <c r="B10" s="2" t="s">
        <v>6</v>
      </c>
      <c r="C10">
        <v>4</v>
      </c>
      <c r="D10" s="2" t="s">
        <v>132</v>
      </c>
    </row>
    <row r="11" spans="1:4" ht="12.75">
      <c r="A11">
        <v>9</v>
      </c>
      <c r="B11" s="2" t="s">
        <v>6</v>
      </c>
      <c r="C11">
        <v>5</v>
      </c>
      <c r="D11" s="2" t="s">
        <v>133</v>
      </c>
    </row>
    <row r="12" spans="1:4" ht="12.75">
      <c r="A12">
        <v>15</v>
      </c>
      <c r="B12" t="s">
        <v>7</v>
      </c>
      <c r="C12" t="s">
        <v>5</v>
      </c>
      <c r="D12" s="2" t="s">
        <v>5</v>
      </c>
    </row>
    <row r="13" spans="1:6" ht="12" customHeight="1">
      <c r="A13">
        <v>16</v>
      </c>
      <c r="B13" t="s">
        <v>7</v>
      </c>
      <c r="C13" t="s">
        <v>5</v>
      </c>
      <c r="D13" s="2" t="s">
        <v>5</v>
      </c>
      <c r="E13" s="3"/>
      <c r="F13" s="3"/>
    </row>
    <row r="14" spans="1:8" ht="12" customHeight="1">
      <c r="A14">
        <v>14</v>
      </c>
      <c r="B14" t="s">
        <v>7</v>
      </c>
      <c r="C14" t="s">
        <v>5</v>
      </c>
      <c r="D14" s="2" t="s">
        <v>5</v>
      </c>
      <c r="E14" s="3"/>
      <c r="F14" s="3"/>
      <c r="G14" s="4"/>
      <c r="H14" s="4"/>
    </row>
    <row r="15" spans="1:8" ht="12" customHeight="1">
      <c r="A15">
        <v>13</v>
      </c>
      <c r="B15" t="s">
        <v>7</v>
      </c>
      <c r="C15" t="s">
        <v>5</v>
      </c>
      <c r="D15" s="2" t="s">
        <v>5</v>
      </c>
      <c r="E15" s="3"/>
      <c r="F15" s="3"/>
      <c r="G15" s="4"/>
      <c r="H15" s="4"/>
    </row>
    <row r="16" spans="1:8" ht="12" customHeight="1">
      <c r="A16">
        <v>11</v>
      </c>
      <c r="B16" t="s">
        <v>7</v>
      </c>
      <c r="C16" t="s">
        <v>5</v>
      </c>
      <c r="D16" s="2" t="s">
        <v>5</v>
      </c>
      <c r="E16" s="3"/>
      <c r="F16" s="3"/>
      <c r="G16" s="4"/>
      <c r="H16" s="4"/>
    </row>
    <row r="17" spans="1:30" ht="12" customHeight="1">
      <c r="A17">
        <v>12</v>
      </c>
      <c r="B17" t="s">
        <v>7</v>
      </c>
      <c r="C17" t="s">
        <v>5</v>
      </c>
      <c r="D17" s="2" t="s">
        <v>5</v>
      </c>
      <c r="E17" s="3"/>
      <c r="F17" s="3"/>
      <c r="G17" s="4"/>
      <c r="H17" s="4"/>
      <c r="AD17" s="1"/>
    </row>
    <row r="18" spans="4:8" ht="12" customHeight="1" thickBot="1">
      <c r="D18" s="3"/>
      <c r="E18" s="3"/>
      <c r="F18" s="3"/>
      <c r="G18" s="4"/>
      <c r="H18" s="4"/>
    </row>
    <row r="19" spans="4:42" ht="17.25" thickBot="1">
      <c r="D19" s="5" t="s">
        <v>8</v>
      </c>
      <c r="E19" s="3"/>
      <c r="F19" s="3"/>
      <c r="G19" s="3"/>
      <c r="H19" s="3"/>
      <c r="I19" s="3"/>
      <c r="J19" s="3"/>
      <c r="K19" s="6" t="s">
        <v>9</v>
      </c>
      <c r="L19" s="7"/>
      <c r="M19" s="7"/>
      <c r="N19" s="7"/>
      <c r="O19" s="8" t="s">
        <v>10</v>
      </c>
      <c r="P19" s="7"/>
      <c r="Q19" s="7"/>
      <c r="R19" s="9"/>
      <c r="S19" s="3"/>
      <c r="T19" s="3"/>
      <c r="U19" s="3"/>
      <c r="V19" s="10"/>
      <c r="W19" s="11"/>
      <c r="X19" s="11"/>
      <c r="Y19" s="11"/>
      <c r="Z19" s="10"/>
      <c r="AA19" s="11"/>
      <c r="AB19" s="11"/>
      <c r="AC19" s="11"/>
      <c r="AD19" s="11"/>
      <c r="AE19" s="11"/>
      <c r="AF19" s="11"/>
      <c r="AG19" s="11"/>
      <c r="AH19" s="11"/>
      <c r="AI19" s="12" t="s">
        <v>11</v>
      </c>
      <c r="AJ19" s="13" t="s">
        <v>3</v>
      </c>
      <c r="AK19" s="14"/>
      <c r="AL19" s="14"/>
      <c r="AM19" s="14"/>
      <c r="AN19" s="15"/>
      <c r="AO19" s="16"/>
      <c r="AP19" s="3"/>
    </row>
    <row r="20" spans="4:42" ht="19.5" customHeight="1" thickBot="1">
      <c r="D20" s="17" t="s">
        <v>12</v>
      </c>
      <c r="E20" s="3"/>
      <c r="F20" s="3"/>
      <c r="G20" s="3"/>
      <c r="H20" s="3"/>
      <c r="I20" s="3"/>
      <c r="J20" s="3"/>
      <c r="K20" s="6" t="s">
        <v>13</v>
      </c>
      <c r="L20" s="7"/>
      <c r="M20" s="7"/>
      <c r="N20" s="7"/>
      <c r="O20" s="8" t="s">
        <v>14</v>
      </c>
      <c r="P20" s="7"/>
      <c r="Q20" s="7"/>
      <c r="R20" s="9"/>
      <c r="S20" s="3"/>
      <c r="T20" s="3"/>
      <c r="U20" s="3"/>
      <c r="V20" s="10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11"/>
      <c r="AH20" s="11"/>
      <c r="AI20" s="12" t="s">
        <v>15</v>
      </c>
      <c r="AJ20" s="18" t="str">
        <f>+O32</f>
        <v>Reims,Frauke</v>
      </c>
      <c r="AK20" s="19"/>
      <c r="AL20" s="19"/>
      <c r="AM20" s="19"/>
      <c r="AN20" s="19"/>
      <c r="AO20" s="20"/>
      <c r="AP20" s="3"/>
    </row>
    <row r="21" spans="4:42" ht="19.5" customHeight="1" thickBot="1">
      <c r="D21" s="3"/>
      <c r="E21" s="3"/>
      <c r="F21" s="3"/>
      <c r="G21" s="3"/>
      <c r="H21" s="3"/>
      <c r="I21" s="3"/>
      <c r="J21" s="3"/>
      <c r="K21" s="6" t="s">
        <v>16</v>
      </c>
      <c r="L21" s="7"/>
      <c r="M21" s="7"/>
      <c r="N21" s="7"/>
      <c r="O21" s="8" t="s">
        <v>17</v>
      </c>
      <c r="P21" s="7"/>
      <c r="Q21" s="7"/>
      <c r="R21" s="9"/>
      <c r="S21" s="21"/>
      <c r="T21" s="22"/>
      <c r="U21" s="3"/>
      <c r="V21" s="10"/>
      <c r="W21" s="11"/>
      <c r="X21" s="23"/>
      <c r="Y21" s="11"/>
      <c r="Z21" s="10"/>
      <c r="AA21" s="11"/>
      <c r="AB21" s="11"/>
      <c r="AC21" s="11"/>
      <c r="AD21" s="11"/>
      <c r="AE21" s="11"/>
      <c r="AF21" s="11"/>
      <c r="AG21" s="11"/>
      <c r="AH21" s="11"/>
      <c r="AI21" s="12" t="s">
        <v>18</v>
      </c>
      <c r="AJ21" s="18" t="str">
        <f>IF(O32=O28,O36,IF(O32=O36,O28," "))</f>
        <v>Hartmann,Catherine</v>
      </c>
      <c r="AK21" s="19"/>
      <c r="AL21" s="19"/>
      <c r="AM21" s="19"/>
      <c r="AN21" s="19"/>
      <c r="AO21" s="20"/>
      <c r="AP21" s="3"/>
    </row>
    <row r="22" spans="4:42" ht="19.5" customHeight="1" thickBot="1">
      <c r="D22" s="24" t="s">
        <v>19</v>
      </c>
      <c r="E22" s="25"/>
      <c r="F22" s="26"/>
      <c r="G22" s="27"/>
      <c r="H22" s="28" t="s">
        <v>5</v>
      </c>
      <c r="I22" s="29" t="s">
        <v>20</v>
      </c>
      <c r="J22" s="30"/>
      <c r="K22" s="6" t="s">
        <v>21</v>
      </c>
      <c r="L22" s="7"/>
      <c r="M22" s="7"/>
      <c r="N22" s="7"/>
      <c r="O22" s="8" t="s">
        <v>55</v>
      </c>
      <c r="P22" s="7"/>
      <c r="Q22" s="7"/>
      <c r="R22" s="9"/>
      <c r="S22" s="21"/>
      <c r="T22" s="22"/>
      <c r="U22" s="3"/>
      <c r="V22" s="10"/>
      <c r="W22" s="11"/>
      <c r="X22" s="23" t="s">
        <v>23</v>
      </c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12" t="s">
        <v>24</v>
      </c>
      <c r="AJ22" s="18" t="str">
        <f>+AH30</f>
        <v>Schwindt,Brigitte</v>
      </c>
      <c r="AK22" s="19"/>
      <c r="AL22" s="19"/>
      <c r="AM22" s="19"/>
      <c r="AN22" s="19"/>
      <c r="AO22" s="20"/>
      <c r="AP22" s="3"/>
    </row>
    <row r="23" spans="4:42" ht="19.5" customHeight="1" thickBot="1">
      <c r="D23" s="3"/>
      <c r="E23" s="3"/>
      <c r="F23" s="3"/>
      <c r="G23" s="3"/>
      <c r="H23" s="3"/>
      <c r="I23" s="3"/>
      <c r="J23" s="3"/>
      <c r="K23" s="6" t="s">
        <v>25</v>
      </c>
      <c r="L23" s="7"/>
      <c r="M23" s="7"/>
      <c r="N23" s="7"/>
      <c r="O23" s="31" t="s">
        <v>26</v>
      </c>
      <c r="P23" s="7"/>
      <c r="Q23" s="7"/>
      <c r="R23" s="9"/>
      <c r="S23" s="21"/>
      <c r="T23" s="22"/>
      <c r="U23" s="3"/>
      <c r="V23" s="10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32" t="s">
        <v>5</v>
      </c>
      <c r="AJ23" s="18" t="str">
        <f>+AH39</f>
        <v> Ziebler, Britta</v>
      </c>
      <c r="AK23" s="19"/>
      <c r="AL23" s="19"/>
      <c r="AM23" s="19"/>
      <c r="AN23" s="19"/>
      <c r="AO23" s="20"/>
      <c r="AP23" s="3"/>
    </row>
    <row r="24" spans="2:42" ht="19.5" customHeight="1" thickBot="1" thickTop="1">
      <c r="B24" s="33" t="s">
        <v>27</v>
      </c>
      <c r="C24" s="34" t="s">
        <v>0</v>
      </c>
      <c r="D24" s="35" t="s">
        <v>28</v>
      </c>
      <c r="E24" s="36"/>
      <c r="F24" s="37"/>
      <c r="G24" s="38"/>
      <c r="H24" s="38"/>
      <c r="I24" s="3"/>
      <c r="J24" s="3"/>
      <c r="K24" s="39"/>
      <c r="L24" s="40"/>
      <c r="M24" s="21"/>
      <c r="N24" s="21"/>
      <c r="O24" s="21"/>
      <c r="P24" s="40"/>
      <c r="Q24" s="21"/>
      <c r="R24" s="21"/>
      <c r="S24" s="21"/>
      <c r="T24" s="22"/>
      <c r="U24" s="3"/>
      <c r="V24" s="10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1"/>
      <c r="AH24" s="11"/>
      <c r="AI24" s="41" t="s">
        <v>29</v>
      </c>
      <c r="AJ24" s="42" t="str">
        <f>AL35</f>
        <v> </v>
      </c>
      <c r="AK24" s="19"/>
      <c r="AL24" s="19"/>
      <c r="AM24" s="19"/>
      <c r="AN24" s="19"/>
      <c r="AO24" s="20"/>
      <c r="AP24" s="3"/>
    </row>
    <row r="25" spans="2:42" ht="19.5" customHeight="1" thickBot="1" thickTop="1">
      <c r="B25" s="43"/>
      <c r="C25" s="44">
        <v>1</v>
      </c>
      <c r="D25" s="45" t="str">
        <f>+D2</f>
        <v>Ziebler,Britta</v>
      </c>
      <c r="E25" s="46" t="str">
        <f>+B2</f>
        <v>W</v>
      </c>
      <c r="F25" s="47">
        <f>+C2</f>
        <v>1</v>
      </c>
      <c r="G25" s="48" t="str">
        <f>+D25</f>
        <v>Ziebler,Britta</v>
      </c>
      <c r="H25" s="48"/>
      <c r="I25" s="49"/>
      <c r="J25" s="49"/>
      <c r="K25" s="50"/>
      <c r="L25" s="51"/>
      <c r="M25" s="51"/>
      <c r="N25" s="51"/>
      <c r="O25" s="51"/>
      <c r="P25" s="51"/>
      <c r="Q25" s="51"/>
      <c r="R25" s="51"/>
      <c r="S25" s="21"/>
      <c r="T25" s="52"/>
      <c r="U25" s="53"/>
      <c r="V25" s="54" t="str">
        <f>IF(K26=D25,D26,IF(K26=D26,D25,IF(K26=D27,D28,IF(K26=D28,D27," "))))</f>
        <v>Beck,Marion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 t="s">
        <v>30</v>
      </c>
      <c r="AJ25" s="18" t="str">
        <f>IF(AL35=AH34,AH36,IF(AL35=AH36,AH34," "))</f>
        <v>Matten,Katja</v>
      </c>
      <c r="AK25" s="19"/>
      <c r="AL25" s="19"/>
      <c r="AM25" s="19"/>
      <c r="AN25" s="19"/>
      <c r="AO25" s="20"/>
      <c r="AP25" s="3"/>
    </row>
    <row r="26" spans="2:42" ht="19.5" customHeight="1" thickBot="1" thickTop="1">
      <c r="B26" s="55" t="s">
        <v>31</v>
      </c>
      <c r="C26" s="44">
        <v>9</v>
      </c>
      <c r="D26" s="45" t="str">
        <f>+D11</f>
        <v>Beck,Marion</v>
      </c>
      <c r="E26" s="46" t="str">
        <f>+B11</f>
        <v>R</v>
      </c>
      <c r="F26" s="47">
        <f>+C11</f>
        <v>5</v>
      </c>
      <c r="G26" s="56"/>
      <c r="H26" s="57"/>
      <c r="I26" s="58"/>
      <c r="J26" s="59"/>
      <c r="K26" s="60" t="str">
        <f>+D25</f>
        <v>Ziebler,Britta</v>
      </c>
      <c r="L26" s="49"/>
      <c r="M26" s="49"/>
      <c r="N26" s="49"/>
      <c r="O26" s="49"/>
      <c r="P26" s="49"/>
      <c r="Q26" s="49"/>
      <c r="R26" s="49"/>
      <c r="S26" s="53"/>
      <c r="T26" s="52"/>
      <c r="U26" s="53"/>
      <c r="V26" s="61" t="s">
        <v>33</v>
      </c>
      <c r="W26" s="62"/>
      <c r="X26" s="62"/>
      <c r="Y26" s="63"/>
      <c r="Z26" s="64" t="str">
        <f>+D27</f>
        <v>Schwindt,Brigitte</v>
      </c>
      <c r="AA26" s="64"/>
      <c r="AB26" s="64"/>
      <c r="AC26" s="64"/>
      <c r="AD26" s="64"/>
      <c r="AE26" s="64"/>
      <c r="AF26" s="64"/>
      <c r="AG26" s="64"/>
      <c r="AH26" s="64"/>
      <c r="AI26" s="41" t="s">
        <v>34</v>
      </c>
      <c r="AJ26" s="18" t="str">
        <f>IF(AD28=Z26,Z30,IF(AD28=Z30,Z26," "))</f>
        <v> </v>
      </c>
      <c r="AK26" s="19"/>
      <c r="AL26" s="19"/>
      <c r="AM26" s="19"/>
      <c r="AN26" s="19"/>
      <c r="AO26" s="20"/>
      <c r="AP26" s="3"/>
    </row>
    <row r="27" spans="2:42" ht="19.5" customHeight="1" thickBot="1" thickTop="1">
      <c r="B27" s="65"/>
      <c r="C27" s="44">
        <v>5</v>
      </c>
      <c r="D27" s="45" t="str">
        <f>D9</f>
        <v>Schwindt,Brigitte</v>
      </c>
      <c r="E27" s="66" t="str">
        <f>+B9</f>
        <v>R</v>
      </c>
      <c r="F27" s="67">
        <f>+C9</f>
        <v>3</v>
      </c>
      <c r="G27" s="48" t="str">
        <f>+D27</f>
        <v>Schwindt,Brigitte</v>
      </c>
      <c r="H27" s="48"/>
      <c r="I27" s="49"/>
      <c r="J27" s="68"/>
      <c r="K27" s="49"/>
      <c r="L27" s="58"/>
      <c r="M27" s="58"/>
      <c r="N27" s="59"/>
      <c r="O27" s="49"/>
      <c r="P27" s="49"/>
      <c r="Q27" s="49"/>
      <c r="R27" s="49"/>
      <c r="S27" s="53"/>
      <c r="T27" s="52"/>
      <c r="U27" s="53"/>
      <c r="V27" s="69" t="str">
        <f>IF(K26=G25,G27,IF(K26=G27,G25," "))</f>
        <v>Schwindt,Brigitte</v>
      </c>
      <c r="W27" s="69"/>
      <c r="X27" s="69"/>
      <c r="Y27" s="70"/>
      <c r="Z27" s="71"/>
      <c r="AA27" s="72"/>
      <c r="AB27" s="72"/>
      <c r="AC27" s="73"/>
      <c r="AD27" s="64"/>
      <c r="AE27" s="64"/>
      <c r="AF27" s="64"/>
      <c r="AG27" s="64"/>
      <c r="AH27" s="64"/>
      <c r="AI27" s="74" t="s">
        <v>35</v>
      </c>
      <c r="AJ27" s="18" t="str">
        <f>IF(AD37=Z35,Z39,IF(AD37=Z39,Z35," "))</f>
        <v>Frank,Esther</v>
      </c>
      <c r="AK27" s="19"/>
      <c r="AL27" s="19"/>
      <c r="AM27" s="19"/>
      <c r="AN27" s="19"/>
      <c r="AO27" s="20"/>
      <c r="AP27" s="3"/>
    </row>
    <row r="28" spans="2:42" ht="19.5" customHeight="1" thickBot="1" thickTop="1">
      <c r="B28" s="75"/>
      <c r="C28" s="76">
        <v>13</v>
      </c>
      <c r="D28" s="77" t="str">
        <f>+D15</f>
        <v> </v>
      </c>
      <c r="E28" s="78" t="str">
        <f>+B15</f>
        <v>gs</v>
      </c>
      <c r="F28" s="79" t="str">
        <f>+C15</f>
        <v> </v>
      </c>
      <c r="G28" s="56"/>
      <c r="H28" s="57"/>
      <c r="I28" s="58"/>
      <c r="J28" s="49"/>
      <c r="K28" s="49"/>
      <c r="L28" s="49"/>
      <c r="M28" s="49"/>
      <c r="N28" s="80"/>
      <c r="O28" s="49" t="str">
        <f>+D29</f>
        <v>Hartmann,Catherine</v>
      </c>
      <c r="P28" s="49"/>
      <c r="Q28" s="49"/>
      <c r="R28" s="49"/>
      <c r="S28" s="53"/>
      <c r="T28" s="52"/>
      <c r="U28" s="53"/>
      <c r="V28" s="10" t="s">
        <v>37</v>
      </c>
      <c r="W28" s="54"/>
      <c r="X28" s="54"/>
      <c r="Y28" s="54"/>
      <c r="Z28" s="64"/>
      <c r="AA28" s="64"/>
      <c r="AB28" s="81" t="s">
        <v>35</v>
      </c>
      <c r="AC28" s="82"/>
      <c r="AD28" s="64" t="str">
        <f>+D27</f>
        <v>Schwindt,Brigitte</v>
      </c>
      <c r="AE28" s="64"/>
      <c r="AF28" s="64"/>
      <c r="AG28" s="64"/>
      <c r="AH28" s="64"/>
      <c r="AI28" s="11"/>
      <c r="AJ28" s="11"/>
      <c r="AK28" s="11"/>
      <c r="AL28" s="11"/>
      <c r="AM28" s="11"/>
      <c r="AN28" s="11"/>
      <c r="AO28" s="11"/>
      <c r="AP28" s="3"/>
    </row>
    <row r="29" spans="2:42" ht="19.5" customHeight="1" thickBot="1" thickTop="1">
      <c r="B29" s="43"/>
      <c r="C29" s="44">
        <v>3</v>
      </c>
      <c r="D29" s="45" t="str">
        <f>+D8</f>
        <v>Hartmann,Catherine</v>
      </c>
      <c r="E29" s="46" t="str">
        <f>+B8</f>
        <v>R</v>
      </c>
      <c r="F29" s="47">
        <f>+C8</f>
        <v>2</v>
      </c>
      <c r="G29" s="48" t="str">
        <f>+D29</f>
        <v>Hartmann,Catherine</v>
      </c>
      <c r="H29" s="48"/>
      <c r="I29" s="49"/>
      <c r="J29" s="49"/>
      <c r="K29" s="49"/>
      <c r="L29" s="49"/>
      <c r="M29" s="83" t="s">
        <v>38</v>
      </c>
      <c r="N29" s="80"/>
      <c r="O29" s="84"/>
      <c r="P29" s="58"/>
      <c r="Q29" s="58"/>
      <c r="R29" s="59"/>
      <c r="S29" s="53"/>
      <c r="T29" s="52"/>
      <c r="U29" s="53"/>
      <c r="V29" s="54" t="str">
        <f>IF(K30=D29,D30,IF(K30=D30,D29,IF(K30=D31,D32,IF(K30=D32,D31," "))))</f>
        <v> </v>
      </c>
      <c r="W29" s="54"/>
      <c r="X29" s="54"/>
      <c r="Y29" s="54"/>
      <c r="Z29" s="64"/>
      <c r="AA29" s="64"/>
      <c r="AB29" s="64"/>
      <c r="AC29" s="82"/>
      <c r="AD29" s="71"/>
      <c r="AE29" s="72"/>
      <c r="AF29" s="72"/>
      <c r="AG29" s="73"/>
      <c r="AH29" s="64" t="s">
        <v>5</v>
      </c>
      <c r="AI29" s="11"/>
      <c r="AJ29" s="11"/>
      <c r="AK29" s="11"/>
      <c r="AL29" s="11"/>
      <c r="AM29" s="11"/>
      <c r="AN29" s="11"/>
      <c r="AO29" s="11"/>
      <c r="AP29" s="3"/>
    </row>
    <row r="30" spans="2:41" ht="19.5" customHeight="1" thickBot="1" thickTop="1">
      <c r="B30" s="55" t="s">
        <v>1</v>
      </c>
      <c r="C30" s="44">
        <v>11</v>
      </c>
      <c r="D30" s="45" t="str">
        <f>+D16</f>
        <v> </v>
      </c>
      <c r="E30" s="46" t="str">
        <f>+B16</f>
        <v>gs</v>
      </c>
      <c r="F30" s="47" t="str">
        <f>+C16</f>
        <v> </v>
      </c>
      <c r="G30" s="56"/>
      <c r="H30" s="57"/>
      <c r="I30" s="58"/>
      <c r="J30" s="59"/>
      <c r="K30" s="60" t="str">
        <f>+D29</f>
        <v>Hartmann,Catherine</v>
      </c>
      <c r="L30" s="49"/>
      <c r="M30" s="49"/>
      <c r="N30" s="68"/>
      <c r="O30" s="49"/>
      <c r="P30" s="49"/>
      <c r="Q30" s="49"/>
      <c r="R30" s="80"/>
      <c r="S30" s="53"/>
      <c r="T30" s="52"/>
      <c r="U30" s="53"/>
      <c r="V30" s="61" t="s">
        <v>39</v>
      </c>
      <c r="W30" s="62"/>
      <c r="X30" s="62"/>
      <c r="Y30" s="63"/>
      <c r="Z30" s="64" t="s">
        <v>5</v>
      </c>
      <c r="AA30" s="64"/>
      <c r="AB30" s="64"/>
      <c r="AC30" s="85"/>
      <c r="AD30" s="64"/>
      <c r="AE30" s="64"/>
      <c r="AF30" s="81" t="s">
        <v>40</v>
      </c>
      <c r="AG30" s="82"/>
      <c r="AH30" s="64" t="str">
        <f>+D27</f>
        <v>Schwindt,Brigitte</v>
      </c>
      <c r="AI30" s="11"/>
      <c r="AJ30" s="11"/>
      <c r="AK30" s="11"/>
      <c r="AL30" s="11"/>
      <c r="AM30" s="11"/>
      <c r="AN30" s="11"/>
      <c r="AO30" s="11"/>
    </row>
    <row r="31" spans="2:41" ht="19.5" customHeight="1" thickBot="1" thickTop="1">
      <c r="B31" s="86"/>
      <c r="C31" s="44">
        <v>7</v>
      </c>
      <c r="D31" s="45" t="str">
        <f>+D5</f>
        <v> </v>
      </c>
      <c r="E31" s="66" t="str">
        <f>+B5</f>
        <v>W</v>
      </c>
      <c r="F31" s="47">
        <f>+C5</f>
        <v>4</v>
      </c>
      <c r="G31" s="48" t="s">
        <v>5</v>
      </c>
      <c r="H31" s="48"/>
      <c r="I31" s="49"/>
      <c r="J31" s="68"/>
      <c r="K31" s="49"/>
      <c r="L31" s="58"/>
      <c r="M31" s="58"/>
      <c r="N31" s="49"/>
      <c r="O31" s="49"/>
      <c r="P31" s="49"/>
      <c r="Q31" s="49"/>
      <c r="R31" s="80"/>
      <c r="S31" s="53"/>
      <c r="T31" s="52"/>
      <c r="U31" s="53"/>
      <c r="V31" s="69" t="str">
        <f>IF(K30=G29,G31,IF(K30=G31,G29," "))</f>
        <v> </v>
      </c>
      <c r="W31" s="69"/>
      <c r="X31" s="69"/>
      <c r="Y31" s="70"/>
      <c r="Z31" s="71"/>
      <c r="AA31" s="72"/>
      <c r="AB31" s="72"/>
      <c r="AC31" s="64"/>
      <c r="AD31" s="64"/>
      <c r="AE31" s="64"/>
      <c r="AF31" s="87"/>
      <c r="AG31" s="82"/>
      <c r="AH31" s="71"/>
      <c r="AI31" s="88"/>
      <c r="AJ31" s="88"/>
      <c r="AK31" s="89"/>
      <c r="AL31" s="11"/>
      <c r="AM31" s="11"/>
      <c r="AN31" s="11"/>
      <c r="AO31" s="11"/>
    </row>
    <row r="32" spans="2:41" ht="19.5" customHeight="1" thickBot="1" thickTop="1">
      <c r="B32" s="86"/>
      <c r="C32" s="76">
        <v>15</v>
      </c>
      <c r="D32" s="77" t="str">
        <f>+D12</f>
        <v> </v>
      </c>
      <c r="E32" s="78" t="str">
        <f>+B12</f>
        <v>gs</v>
      </c>
      <c r="F32" s="79" t="str">
        <f>+C12</f>
        <v> </v>
      </c>
      <c r="G32" s="56"/>
      <c r="H32" s="57"/>
      <c r="I32" s="58"/>
      <c r="J32" s="49"/>
      <c r="K32" s="49"/>
      <c r="L32" s="49"/>
      <c r="M32" s="49"/>
      <c r="N32" s="49"/>
      <c r="O32" s="49" t="str">
        <f>+D33</f>
        <v>Reims,Frauke</v>
      </c>
      <c r="P32" s="49"/>
      <c r="Q32" s="49"/>
      <c r="R32" s="80"/>
      <c r="S32" s="53"/>
      <c r="T32" s="52"/>
      <c r="U32" s="53"/>
      <c r="V32" s="10" t="s">
        <v>42</v>
      </c>
      <c r="W32" s="54"/>
      <c r="X32" s="54"/>
      <c r="Y32" s="54"/>
      <c r="Z32" s="54"/>
      <c r="AA32" s="54"/>
      <c r="AB32" s="54"/>
      <c r="AC32" s="54"/>
      <c r="AD32" s="69" t="str">
        <f>IF(O36=K34,K38,IF(O36=K38,K34," "))</f>
        <v>Matten,Katja</v>
      </c>
      <c r="AE32" s="69"/>
      <c r="AF32" s="69"/>
      <c r="AG32" s="70"/>
      <c r="AH32" s="54"/>
      <c r="AI32" s="11"/>
      <c r="AJ32" s="11"/>
      <c r="AK32" s="90" t="s">
        <v>24</v>
      </c>
      <c r="AL32" s="11"/>
      <c r="AM32" s="11"/>
      <c r="AN32" s="11"/>
      <c r="AO32" s="11"/>
    </row>
    <row r="33" spans="2:41" ht="19.5" customHeight="1" thickBot="1" thickTop="1">
      <c r="B33" s="91"/>
      <c r="C33" s="44">
        <v>2</v>
      </c>
      <c r="D33" s="45" t="str">
        <f>+D7</f>
        <v>Reims,Frauke</v>
      </c>
      <c r="E33" s="46" t="str">
        <f>+B7</f>
        <v>R</v>
      </c>
      <c r="F33" s="47">
        <f>+C7</f>
        <v>1</v>
      </c>
      <c r="G33" s="48" t="str">
        <f>+D33</f>
        <v>Reims,Frauke</v>
      </c>
      <c r="H33" s="48"/>
      <c r="I33" s="49"/>
      <c r="J33" s="49"/>
      <c r="K33" s="49"/>
      <c r="L33" s="49"/>
      <c r="M33" s="49"/>
      <c r="N33" s="92" t="s">
        <v>15</v>
      </c>
      <c r="O33" s="84"/>
      <c r="P33" s="58"/>
      <c r="Q33" s="58"/>
      <c r="R33" s="59"/>
      <c r="S33" s="53"/>
      <c r="T33" s="52"/>
      <c r="U33" s="53"/>
      <c r="V33" s="54"/>
      <c r="W33" s="54"/>
      <c r="X33" s="54"/>
      <c r="Y33" s="54"/>
      <c r="Z33" s="54"/>
      <c r="AA33" s="54"/>
      <c r="AB33" s="54"/>
      <c r="AC33" s="93" t="s">
        <v>43</v>
      </c>
      <c r="AD33" s="54"/>
      <c r="AE33" s="54"/>
      <c r="AF33" s="54"/>
      <c r="AG33" s="54"/>
      <c r="AH33" s="94"/>
      <c r="AI33" s="95" t="s">
        <v>5</v>
      </c>
      <c r="AK33" s="11"/>
      <c r="AL33" s="11"/>
      <c r="AM33" s="11"/>
      <c r="AN33" s="11"/>
      <c r="AO33" s="11"/>
    </row>
    <row r="34" spans="2:41" ht="19.5" customHeight="1" thickBot="1" thickTop="1">
      <c r="B34" s="55" t="s">
        <v>44</v>
      </c>
      <c r="C34" s="44">
        <v>10</v>
      </c>
      <c r="D34" s="45" t="str">
        <f>+D6</f>
        <v> </v>
      </c>
      <c r="E34" s="46" t="str">
        <f>+B6</f>
        <v>W</v>
      </c>
      <c r="F34" s="47">
        <f>+C6</f>
        <v>5</v>
      </c>
      <c r="G34" s="56"/>
      <c r="H34" s="57"/>
      <c r="I34" s="58"/>
      <c r="J34" s="59"/>
      <c r="K34" s="60" t="str">
        <f>+D33</f>
        <v>Reims,Frauke</v>
      </c>
      <c r="L34" s="49"/>
      <c r="M34" s="49"/>
      <c r="N34" s="49"/>
      <c r="O34" s="49"/>
      <c r="P34" s="49"/>
      <c r="Q34" s="49"/>
      <c r="R34" s="80"/>
      <c r="S34" s="53"/>
      <c r="T34" s="52"/>
      <c r="U34" s="53"/>
      <c r="V34" s="54" t="str">
        <f>IF(K34=D33,D34,IF(K34=D34,D33,IF(K34=D35,D36,IF(K34=D36,D35," "))))</f>
        <v> 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4"/>
      <c r="AH34" s="96" t="str">
        <f>IF(AH30=AD28,AD32,IF(AH30=AD32,AD28," "))</f>
        <v>Matten,Katja</v>
      </c>
      <c r="AI34" s="97"/>
      <c r="AJ34" s="98"/>
      <c r="AK34" s="97"/>
      <c r="AL34" s="11" t="s">
        <v>5</v>
      </c>
      <c r="AM34" s="11"/>
      <c r="AN34" s="11"/>
      <c r="AO34" s="11"/>
    </row>
    <row r="35" spans="2:41" ht="19.5" customHeight="1" thickBot="1" thickTop="1">
      <c r="B35" s="86"/>
      <c r="C35" s="44">
        <v>6</v>
      </c>
      <c r="D35" s="45" t="str">
        <f>+D4</f>
        <v>Frank,Esther</v>
      </c>
      <c r="E35" s="66" t="str">
        <f>+B4</f>
        <v>W</v>
      </c>
      <c r="F35" s="47">
        <f>+C4</f>
        <v>3</v>
      </c>
      <c r="G35" s="48" t="str">
        <f>+D35</f>
        <v>Frank,Esther</v>
      </c>
      <c r="H35" s="48"/>
      <c r="I35" s="49"/>
      <c r="J35" s="68"/>
      <c r="K35" s="49"/>
      <c r="L35" s="58"/>
      <c r="M35" s="58"/>
      <c r="N35" s="59"/>
      <c r="O35" s="49"/>
      <c r="P35" s="49"/>
      <c r="Q35" s="49"/>
      <c r="R35" s="80"/>
      <c r="S35" s="53"/>
      <c r="T35" s="52"/>
      <c r="U35" s="53"/>
      <c r="V35" s="61" t="s">
        <v>45</v>
      </c>
      <c r="W35" s="62"/>
      <c r="X35" s="62"/>
      <c r="Y35" s="63"/>
      <c r="Z35" s="64" t="str">
        <f>+D35</f>
        <v>Frank,Esther</v>
      </c>
      <c r="AA35" s="64"/>
      <c r="AB35" s="64"/>
      <c r="AC35" s="64"/>
      <c r="AD35" s="64"/>
      <c r="AE35" s="64"/>
      <c r="AF35" s="64"/>
      <c r="AG35" s="64"/>
      <c r="AH35" s="62"/>
      <c r="AI35" s="62"/>
      <c r="AJ35" s="62"/>
      <c r="AK35" s="63"/>
      <c r="AL35" s="99" t="s">
        <v>5</v>
      </c>
      <c r="AM35" s="97"/>
      <c r="AN35" s="98"/>
      <c r="AO35" s="97"/>
    </row>
    <row r="36" spans="2:41" ht="19.5" customHeight="1" thickBot="1" thickTop="1">
      <c r="B36" s="86"/>
      <c r="C36" s="76">
        <v>14</v>
      </c>
      <c r="D36" s="77" t="str">
        <f>+D14</f>
        <v> </v>
      </c>
      <c r="E36" s="78" t="str">
        <f>+B14</f>
        <v>gs</v>
      </c>
      <c r="F36" s="79" t="str">
        <f>+C14</f>
        <v> </v>
      </c>
      <c r="G36" s="56"/>
      <c r="H36" s="57"/>
      <c r="I36" s="58"/>
      <c r="J36" s="49"/>
      <c r="K36" s="49"/>
      <c r="L36" s="49"/>
      <c r="M36" s="49"/>
      <c r="N36" s="80"/>
      <c r="O36" s="49" t="str">
        <f>+D33</f>
        <v>Reims,Frauke</v>
      </c>
      <c r="P36" s="49"/>
      <c r="Q36" s="49"/>
      <c r="R36" s="68"/>
      <c r="S36" s="53"/>
      <c r="T36" s="52"/>
      <c r="U36" s="53"/>
      <c r="V36" s="69" t="str">
        <f>IF(K34=G33,G35,IF(K34=G35,G33," "))</f>
        <v>Frank,Esther</v>
      </c>
      <c r="W36" s="69"/>
      <c r="X36" s="69"/>
      <c r="Y36" s="70"/>
      <c r="Z36" s="71"/>
      <c r="AA36" s="72"/>
      <c r="AB36" s="72"/>
      <c r="AC36" s="73"/>
      <c r="AD36" s="64"/>
      <c r="AE36" s="64"/>
      <c r="AF36" s="64"/>
      <c r="AG36" s="64"/>
      <c r="AH36" s="11" t="str">
        <f>IF(AH39=AD37,AD41,IF(AH39=AD41,AD37," "))</f>
        <v> </v>
      </c>
      <c r="AI36" s="11"/>
      <c r="AJ36" s="11"/>
      <c r="AK36" s="70"/>
      <c r="AL36" s="62"/>
      <c r="AM36" s="88"/>
      <c r="AN36" s="88"/>
      <c r="AO36" s="62"/>
    </row>
    <row r="37" spans="2:41" ht="19.5" customHeight="1" thickBot="1" thickTop="1">
      <c r="B37" s="43"/>
      <c r="C37" s="44">
        <v>4</v>
      </c>
      <c r="D37" s="45" t="str">
        <f>+D3</f>
        <v>Knaup,Theresa</v>
      </c>
      <c r="E37" s="46" t="str">
        <f>+B3</f>
        <v>W</v>
      </c>
      <c r="F37" s="47">
        <f>+C3</f>
        <v>2</v>
      </c>
      <c r="G37" s="48" t="str">
        <f>+D37</f>
        <v>Knaup,Theresa</v>
      </c>
      <c r="H37" s="48"/>
      <c r="I37" s="49"/>
      <c r="J37" s="49"/>
      <c r="K37" s="49"/>
      <c r="L37" s="49"/>
      <c r="M37" s="83" t="s">
        <v>46</v>
      </c>
      <c r="N37" s="80"/>
      <c r="O37" s="84"/>
      <c r="P37" s="58"/>
      <c r="Q37" s="58"/>
      <c r="R37" s="49"/>
      <c r="S37" s="53"/>
      <c r="T37" s="52"/>
      <c r="U37" s="53"/>
      <c r="V37" s="10" t="s">
        <v>47</v>
      </c>
      <c r="W37" s="54"/>
      <c r="X37" s="54"/>
      <c r="Y37" s="54"/>
      <c r="Z37" s="64"/>
      <c r="AA37" s="64"/>
      <c r="AB37" s="81" t="s">
        <v>35</v>
      </c>
      <c r="AC37" s="82"/>
      <c r="AD37" s="64" t="str">
        <f>+D37</f>
        <v>Knaup,Theresa</v>
      </c>
      <c r="AE37" s="64"/>
      <c r="AF37" s="64"/>
      <c r="AG37" s="64"/>
      <c r="AH37" s="62"/>
      <c r="AI37" s="62"/>
      <c r="AJ37" s="62"/>
      <c r="AK37" s="11"/>
      <c r="AL37" s="11"/>
      <c r="AM37" s="11" t="s">
        <v>5</v>
      </c>
      <c r="AN37" s="11"/>
      <c r="AO37" s="90" t="s">
        <v>29</v>
      </c>
    </row>
    <row r="38" spans="2:41" ht="19.5" customHeight="1" thickBot="1" thickTop="1">
      <c r="B38" s="55" t="s">
        <v>48</v>
      </c>
      <c r="C38" s="44">
        <v>12</v>
      </c>
      <c r="D38" s="45" t="str">
        <f>+D17</f>
        <v> </v>
      </c>
      <c r="E38" s="46" t="str">
        <f>+B17</f>
        <v>gs</v>
      </c>
      <c r="F38" s="47" t="str">
        <f>+C17</f>
        <v> </v>
      </c>
      <c r="G38" s="56"/>
      <c r="H38" s="57"/>
      <c r="I38" s="58"/>
      <c r="J38" s="59"/>
      <c r="K38" s="60" t="str">
        <f>+D39</f>
        <v>Matten,Katja</v>
      </c>
      <c r="L38" s="49"/>
      <c r="M38" s="49"/>
      <c r="N38" s="68"/>
      <c r="O38" s="49"/>
      <c r="P38" s="49"/>
      <c r="Q38" s="49"/>
      <c r="R38" s="49"/>
      <c r="S38" s="100"/>
      <c r="T38" s="52"/>
      <c r="U38" s="53"/>
      <c r="V38" s="54" t="str">
        <f>IF(K38=D37,D38,IF(K38=D38,D37,IF(K38=D39,D40,IF(K38=D40,D39," "))))</f>
        <v> </v>
      </c>
      <c r="W38" s="54"/>
      <c r="X38" s="54"/>
      <c r="Y38" s="54"/>
      <c r="Z38" s="64"/>
      <c r="AA38" s="64"/>
      <c r="AB38" s="64"/>
      <c r="AC38" s="82"/>
      <c r="AD38" s="71"/>
      <c r="AE38" s="72"/>
      <c r="AF38" s="72"/>
      <c r="AG38" s="73"/>
      <c r="AH38" s="54"/>
      <c r="AI38" s="11"/>
      <c r="AJ38" s="11"/>
      <c r="AK38" s="11"/>
      <c r="AL38" s="11"/>
      <c r="AM38" s="11"/>
      <c r="AN38" s="11"/>
      <c r="AO38" s="11"/>
    </row>
    <row r="39" spans="2:41" ht="19.5" customHeight="1" thickBot="1" thickTop="1">
      <c r="B39" s="86"/>
      <c r="C39" s="44">
        <v>8</v>
      </c>
      <c r="D39" s="45" t="str">
        <f>+D10</f>
        <v>Matten,Katja</v>
      </c>
      <c r="E39" s="66" t="str">
        <f>+B10</f>
        <v>R</v>
      </c>
      <c r="F39" s="67">
        <f>+C10</f>
        <v>4</v>
      </c>
      <c r="G39" s="48" t="str">
        <f>+D39</f>
        <v>Matten,Katja</v>
      </c>
      <c r="H39" s="48"/>
      <c r="I39" s="49"/>
      <c r="J39" s="68"/>
      <c r="K39" s="49"/>
      <c r="L39" s="58"/>
      <c r="M39" s="58"/>
      <c r="N39" s="49"/>
      <c r="O39" s="49"/>
      <c r="P39" s="49"/>
      <c r="Q39" s="49"/>
      <c r="R39" s="49"/>
      <c r="S39" s="100"/>
      <c r="T39" s="52"/>
      <c r="U39" s="53"/>
      <c r="V39" s="61" t="s">
        <v>49</v>
      </c>
      <c r="W39" s="62"/>
      <c r="X39" s="62"/>
      <c r="Y39" s="63"/>
      <c r="Z39" s="64" t="str">
        <f>+D37</f>
        <v>Knaup,Theresa</v>
      </c>
      <c r="AA39" s="64"/>
      <c r="AB39" s="64"/>
      <c r="AC39" s="85"/>
      <c r="AD39" s="64"/>
      <c r="AE39" s="64"/>
      <c r="AF39" s="81" t="s">
        <v>40</v>
      </c>
      <c r="AG39" s="82"/>
      <c r="AH39" s="99" t="s">
        <v>152</v>
      </c>
      <c r="AI39" s="11"/>
      <c r="AJ39" s="11"/>
      <c r="AK39" s="11"/>
      <c r="AL39" s="11"/>
      <c r="AM39" s="11"/>
      <c r="AN39" s="11"/>
      <c r="AO39" s="11"/>
    </row>
    <row r="40" spans="2:41" ht="19.5" customHeight="1" thickBot="1" thickTop="1">
      <c r="B40" s="75"/>
      <c r="C40" s="76">
        <v>16</v>
      </c>
      <c r="D40" s="77" t="str">
        <f>+D13</f>
        <v> </v>
      </c>
      <c r="E40" s="78" t="str">
        <f>+B13</f>
        <v>gs</v>
      </c>
      <c r="F40" s="79" t="str">
        <f>+C13</f>
        <v> </v>
      </c>
      <c r="G40" s="56"/>
      <c r="H40" s="57"/>
      <c r="I40" s="58"/>
      <c r="J40" s="49"/>
      <c r="K40" s="49"/>
      <c r="L40" s="49"/>
      <c r="M40" s="49"/>
      <c r="N40" s="49"/>
      <c r="O40" s="49" t="s">
        <v>5</v>
      </c>
      <c r="P40" s="49"/>
      <c r="Q40" s="49"/>
      <c r="R40" s="49"/>
      <c r="S40" s="100"/>
      <c r="T40" s="52"/>
      <c r="U40" s="53"/>
      <c r="V40" s="69" t="str">
        <f>IF(K38=G37,G39,IF(K38=G39,G37," "))</f>
        <v>Knaup,Theresa</v>
      </c>
      <c r="W40" s="69"/>
      <c r="X40" s="69"/>
      <c r="Y40" s="70"/>
      <c r="Z40" s="71"/>
      <c r="AA40" s="72"/>
      <c r="AB40" s="72"/>
      <c r="AC40" s="64"/>
      <c r="AD40" s="64"/>
      <c r="AE40" s="64"/>
      <c r="AF40" s="101"/>
      <c r="AG40" s="82"/>
      <c r="AH40" s="62"/>
      <c r="AI40" s="88"/>
      <c r="AJ40" s="88"/>
      <c r="AK40" s="89"/>
      <c r="AL40" s="11"/>
      <c r="AM40" s="11"/>
      <c r="AN40" s="11"/>
      <c r="AO40" s="11"/>
    </row>
    <row r="41" spans="7:41" ht="19.5" customHeight="1" thickBot="1">
      <c r="G41" s="102"/>
      <c r="H41" s="102"/>
      <c r="I41" s="53"/>
      <c r="J41" s="53"/>
      <c r="K41" s="53"/>
      <c r="L41" s="53"/>
      <c r="M41" s="53"/>
      <c r="N41" s="100"/>
      <c r="O41" s="100"/>
      <c r="P41" s="100"/>
      <c r="Q41" s="100"/>
      <c r="R41" s="100"/>
      <c r="S41" s="100"/>
      <c r="T41" s="52"/>
      <c r="U41" s="53"/>
      <c r="V41" s="10" t="s">
        <v>50</v>
      </c>
      <c r="W41" s="54"/>
      <c r="X41" s="54"/>
      <c r="Y41" s="54"/>
      <c r="Z41" s="54"/>
      <c r="AA41" s="54"/>
      <c r="AB41" s="54"/>
      <c r="AC41" s="54"/>
      <c r="AD41" s="103" t="str">
        <f>IF(O28=K26,K30,IF(O28=K30,K26," "))</f>
        <v>Ziebler,Britta</v>
      </c>
      <c r="AE41" s="69"/>
      <c r="AF41" s="69"/>
      <c r="AG41" s="70"/>
      <c r="AH41" s="54"/>
      <c r="AI41" s="11"/>
      <c r="AJ41" s="11"/>
      <c r="AK41" s="90" t="s">
        <v>24</v>
      </c>
      <c r="AL41" s="11"/>
      <c r="AM41" s="11"/>
      <c r="AN41" s="11"/>
      <c r="AO41" s="11"/>
    </row>
    <row r="42" spans="7:41" ht="19.5" customHeight="1" thickTop="1">
      <c r="G42" t="s">
        <v>5</v>
      </c>
      <c r="S42" s="104"/>
      <c r="T42" s="104"/>
      <c r="U42" s="104"/>
      <c r="V42" s="10"/>
      <c r="W42" s="11"/>
      <c r="X42" s="11"/>
      <c r="Y42" s="11"/>
      <c r="Z42" s="10"/>
      <c r="AA42" s="11"/>
      <c r="AB42" s="10"/>
      <c r="AC42" s="93" t="s">
        <v>51</v>
      </c>
      <c r="AD42" s="11"/>
      <c r="AE42" s="11"/>
      <c r="AF42" s="11"/>
      <c r="AG42" s="11"/>
      <c r="AH42" s="11"/>
      <c r="AI42" s="95" t="s">
        <v>5</v>
      </c>
      <c r="AK42" s="11"/>
      <c r="AL42" s="105"/>
      <c r="AM42" s="105"/>
      <c r="AN42" s="105"/>
      <c r="AO42" s="105"/>
    </row>
    <row r="43" spans="19:38" ht="13.5" customHeight="1">
      <c r="S43" s="104"/>
      <c r="T43" s="104"/>
      <c r="U43" s="104"/>
      <c r="V43" s="106"/>
      <c r="W43" s="104"/>
      <c r="X43" s="104"/>
      <c r="Y43" s="104"/>
      <c r="Z43" s="106"/>
      <c r="AA43" s="104"/>
      <c r="AB43" s="104"/>
      <c r="AC43" s="104"/>
      <c r="AD43" s="104"/>
      <c r="AE43" s="104"/>
      <c r="AF43" s="104"/>
      <c r="AG43" s="107"/>
      <c r="AH43" s="104"/>
      <c r="AI43" s="104" t="s">
        <v>5</v>
      </c>
      <c r="AJ43" s="104"/>
      <c r="AK43" s="104"/>
      <c r="AL43" s="104"/>
    </row>
    <row r="44" spans="7:38" ht="13.5" customHeight="1">
      <c r="G44" t="s">
        <v>5</v>
      </c>
      <c r="O44" t="s">
        <v>5</v>
      </c>
      <c r="S44" s="104"/>
      <c r="T44" s="104"/>
      <c r="U44" s="104"/>
      <c r="V44"/>
      <c r="W44" s="104"/>
      <c r="X44" s="104"/>
      <c r="Y44" s="104"/>
      <c r="Z44" s="106"/>
      <c r="AA44" s="104"/>
      <c r="AB44" s="104"/>
      <c r="AC44" s="104"/>
      <c r="AD44" s="104"/>
      <c r="AE44" s="104"/>
      <c r="AF44" s="104"/>
      <c r="AG44" s="108"/>
      <c r="AH44" s="104"/>
      <c r="AI44" s="104"/>
      <c r="AJ44" s="104"/>
      <c r="AK44" s="104"/>
      <c r="AL44" s="104"/>
    </row>
    <row r="45" spans="19:38" ht="13.5" customHeight="1">
      <c r="S45" s="104"/>
      <c r="T45" s="104"/>
      <c r="U45" s="104"/>
      <c r="V45" s="106"/>
      <c r="W45" s="104"/>
      <c r="X45" s="104"/>
      <c r="Y45" s="104"/>
      <c r="Z45" s="106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</row>
    <row r="46" spans="19:38" ht="13.5" customHeight="1">
      <c r="S46" s="104"/>
      <c r="T46" s="104"/>
      <c r="U46" s="104"/>
      <c r="V46" s="106"/>
      <c r="W46" s="104"/>
      <c r="X46" s="104"/>
      <c r="Y46" s="104"/>
      <c r="Z46" s="106"/>
      <c r="AA46" s="104"/>
      <c r="AB46" s="104"/>
      <c r="AC46" s="108"/>
      <c r="AD46" s="104"/>
      <c r="AE46" s="104"/>
      <c r="AF46" s="104"/>
      <c r="AG46" s="104"/>
      <c r="AH46" s="104"/>
      <c r="AI46" s="104"/>
      <c r="AJ46" s="109" t="s">
        <v>5</v>
      </c>
      <c r="AK46" s="110"/>
      <c r="AL46" s="104"/>
    </row>
    <row r="47" spans="19:38" ht="13.5" customHeight="1">
      <c r="S47" s="111"/>
      <c r="T47" s="104"/>
      <c r="U47" s="104"/>
      <c r="V47" s="106"/>
      <c r="W47" s="104"/>
      <c r="X47" s="104"/>
      <c r="Y47" s="104"/>
      <c r="Z47" s="106"/>
      <c r="AA47" s="104"/>
      <c r="AB47" s="104"/>
      <c r="AC47" s="112"/>
      <c r="AD47" s="104"/>
      <c r="AE47" s="104"/>
      <c r="AF47" s="104"/>
      <c r="AG47" s="104"/>
      <c r="AH47" s="104"/>
      <c r="AI47" s="3"/>
      <c r="AJ47" s="3"/>
      <c r="AK47" s="3"/>
      <c r="AL47" s="3"/>
    </row>
    <row r="48" spans="7:38" ht="13.5" customHeight="1">
      <c r="G48" t="s">
        <v>5</v>
      </c>
      <c r="S48" s="104"/>
      <c r="T48" s="104"/>
      <c r="U48" s="104"/>
      <c r="V48" s="106"/>
      <c r="W48" s="104"/>
      <c r="X48" s="104"/>
      <c r="Y48" s="104"/>
      <c r="Z48" s="106"/>
      <c r="AA48" s="104"/>
      <c r="AB48" s="104"/>
      <c r="AC48" s="108"/>
      <c r="AD48" s="104"/>
      <c r="AE48" s="104"/>
      <c r="AF48" s="104"/>
      <c r="AG48" s="104"/>
      <c r="AH48" s="104"/>
      <c r="AI48" s="3"/>
      <c r="AJ48" s="3"/>
      <c r="AK48" s="3"/>
      <c r="AL48" s="3"/>
    </row>
    <row r="49" spans="19:38" ht="13.5" customHeight="1">
      <c r="S49" s="104"/>
      <c r="T49" s="104"/>
      <c r="U49" s="104"/>
      <c r="V49" s="106"/>
      <c r="W49" s="104"/>
      <c r="X49" s="104"/>
      <c r="Y49" s="104"/>
      <c r="Z49" s="106"/>
      <c r="AA49" s="104"/>
      <c r="AB49" s="104"/>
      <c r="AC49" s="104"/>
      <c r="AD49" s="104"/>
      <c r="AE49" s="104"/>
      <c r="AF49" s="104"/>
      <c r="AG49" s="104"/>
      <c r="AH49" s="104"/>
      <c r="AI49" s="3"/>
      <c r="AJ49" s="3"/>
      <c r="AK49" s="3"/>
      <c r="AL49" s="3"/>
    </row>
    <row r="50" spans="11:38" ht="13.5" customHeight="1">
      <c r="K50" t="s">
        <v>5</v>
      </c>
      <c r="S50" s="104"/>
      <c r="T50" s="104"/>
      <c r="U50" s="104"/>
      <c r="V50" s="106"/>
      <c r="W50" s="104"/>
      <c r="X50" s="104"/>
      <c r="Y50" s="104"/>
      <c r="Z50" s="106"/>
      <c r="AA50" s="104"/>
      <c r="AB50" s="104"/>
      <c r="AC50" s="104"/>
      <c r="AD50" s="104"/>
      <c r="AE50" s="104"/>
      <c r="AF50" s="104"/>
      <c r="AG50" s="104"/>
      <c r="AH50" s="104"/>
      <c r="AI50" s="3"/>
      <c r="AJ50" s="3"/>
      <c r="AK50" s="3"/>
      <c r="AL50" s="3"/>
    </row>
    <row r="51" spans="19:38" ht="13.5" customHeight="1">
      <c r="S51" s="104"/>
      <c r="T51" s="104"/>
      <c r="U51" s="104"/>
      <c r="V51" s="106"/>
      <c r="W51" s="104"/>
      <c r="X51" s="104"/>
      <c r="Y51" s="104"/>
      <c r="Z51" s="106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7:33" ht="13.5" customHeight="1">
      <c r="G52" t="s">
        <v>5</v>
      </c>
      <c r="N52" s="3"/>
      <c r="O52" s="3"/>
      <c r="P52" s="3"/>
      <c r="Q52" s="3"/>
      <c r="R52" s="3"/>
      <c r="S52" s="104"/>
      <c r="T52" s="104"/>
      <c r="U52" s="104"/>
      <c r="V52" s="106"/>
      <c r="W52" s="104"/>
      <c r="X52" s="104"/>
      <c r="Y52" s="104"/>
      <c r="Z52" s="106"/>
      <c r="AA52" s="104"/>
      <c r="AB52" s="104"/>
      <c r="AC52" s="104"/>
      <c r="AD52" s="104"/>
      <c r="AE52" s="104"/>
      <c r="AF52" s="104"/>
      <c r="AG52" s="104"/>
    </row>
    <row r="53" spans="22:33" ht="13.5" customHeight="1">
      <c r="V53" s="106"/>
      <c r="W53" s="104"/>
      <c r="X53" s="104"/>
      <c r="Y53" s="104"/>
      <c r="Z53" s="106"/>
      <c r="AA53" s="104"/>
      <c r="AB53" s="104"/>
      <c r="AC53" s="104"/>
      <c r="AD53" s="104"/>
      <c r="AE53" s="104"/>
      <c r="AF53" s="104"/>
      <c r="AG53" s="104"/>
    </row>
    <row r="54" spans="7:38" ht="13.5" customHeight="1">
      <c r="G54" s="3"/>
      <c r="H54" s="3"/>
      <c r="I54" s="3"/>
      <c r="J54" s="3"/>
      <c r="K54" s="3"/>
      <c r="L54" s="3"/>
      <c r="M54" s="3"/>
      <c r="V54" s="106"/>
      <c r="W54" s="104"/>
      <c r="X54" s="104"/>
      <c r="Y54" s="104"/>
      <c r="Z54" s="106"/>
      <c r="AA54" s="104"/>
      <c r="AB54" s="104"/>
      <c r="AC54" s="104"/>
      <c r="AD54" s="104"/>
      <c r="AE54" s="104"/>
      <c r="AF54" s="104"/>
      <c r="AG54" s="104"/>
      <c r="AH54" s="104"/>
      <c r="AI54" s="3"/>
      <c r="AJ54" s="3"/>
      <c r="AK54" s="3"/>
      <c r="AL54" s="3"/>
    </row>
  </sheetData>
  <sheetProtection password="C176" sheet="1" objects="1" scenarios="1"/>
  <printOptions/>
  <pageMargins left="0.24" right="0" top="0.32" bottom="0.25" header="0.5118110236220472" footer="0.28"/>
  <pageSetup horizontalDpi="180" verticalDpi="180" orientation="landscape" paperSize="9" scale="120" r:id="rId1"/>
  <headerFooter alignWithMargins="0">
    <oddFooter>&amp;L&amp;6M.Bazynski,10/98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54"/>
  <sheetViews>
    <sheetView zoomScale="75" zoomScaleNormal="75" workbookViewId="0" topLeftCell="B1">
      <selection activeCell="B19" sqref="B19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4" width="2.8515625" style="0" customWidth="1"/>
    <col min="15" max="18" width="3.00390625" style="0" customWidth="1"/>
    <col min="19" max="19" width="1.7109375" style="0" customWidth="1"/>
    <col min="20" max="20" width="0.13671875" style="0" customWidth="1"/>
    <col min="21" max="21" width="1.7109375" style="0" customWidth="1"/>
    <col min="22" max="22" width="2.8515625" style="1" customWidth="1"/>
    <col min="23" max="25" width="2.8515625" style="0" customWidth="1"/>
    <col min="26" max="26" width="2.8515625" style="1" customWidth="1"/>
    <col min="27" max="42" width="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2" t="s">
        <v>4</v>
      </c>
      <c r="C2">
        <v>1</v>
      </c>
      <c r="D2" s="2" t="s">
        <v>134</v>
      </c>
    </row>
    <row r="3" spans="1:4" ht="12.75">
      <c r="A3">
        <v>4</v>
      </c>
      <c r="B3" s="2" t="s">
        <v>4</v>
      </c>
      <c r="C3">
        <v>2</v>
      </c>
      <c r="D3" s="2" t="s">
        <v>145</v>
      </c>
    </row>
    <row r="4" spans="1:4" ht="12.75">
      <c r="A4">
        <v>6</v>
      </c>
      <c r="B4" s="2" t="s">
        <v>4</v>
      </c>
      <c r="C4">
        <v>3</v>
      </c>
      <c r="D4" s="2" t="s">
        <v>135</v>
      </c>
    </row>
    <row r="5" spans="1:4" ht="12.75">
      <c r="A5">
        <v>7</v>
      </c>
      <c r="B5" s="2" t="s">
        <v>4</v>
      </c>
      <c r="C5">
        <v>4</v>
      </c>
      <c r="D5" s="2" t="s">
        <v>136</v>
      </c>
    </row>
    <row r="6" spans="1:4" ht="12.75">
      <c r="A6">
        <v>10</v>
      </c>
      <c r="B6" s="2" t="s">
        <v>4</v>
      </c>
      <c r="C6">
        <v>5</v>
      </c>
      <c r="D6" s="2" t="s">
        <v>149</v>
      </c>
    </row>
    <row r="7" spans="1:4" ht="12.75">
      <c r="A7">
        <v>2</v>
      </c>
      <c r="B7" s="2" t="s">
        <v>6</v>
      </c>
      <c r="C7">
        <v>1</v>
      </c>
      <c r="D7" s="2" t="s">
        <v>137</v>
      </c>
    </row>
    <row r="8" spans="1:4" ht="12.75">
      <c r="A8">
        <v>3</v>
      </c>
      <c r="B8" s="2" t="s">
        <v>6</v>
      </c>
      <c r="C8">
        <v>2</v>
      </c>
      <c r="D8" s="2" t="s">
        <v>138</v>
      </c>
    </row>
    <row r="9" spans="1:4" ht="12.75">
      <c r="A9">
        <v>5</v>
      </c>
      <c r="B9" s="2" t="s">
        <v>6</v>
      </c>
      <c r="C9">
        <v>3</v>
      </c>
      <c r="D9" s="2" t="s">
        <v>139</v>
      </c>
    </row>
    <row r="10" spans="1:4" ht="12.75">
      <c r="A10">
        <v>8</v>
      </c>
      <c r="B10" s="2" t="s">
        <v>6</v>
      </c>
      <c r="C10">
        <v>4</v>
      </c>
      <c r="D10" s="2" t="s">
        <v>140</v>
      </c>
    </row>
    <row r="11" spans="1:4" ht="12.75">
      <c r="A11">
        <v>9</v>
      </c>
      <c r="B11" s="2" t="s">
        <v>6</v>
      </c>
      <c r="C11">
        <v>5</v>
      </c>
      <c r="D11" s="2" t="s">
        <v>141</v>
      </c>
    </row>
    <row r="12" spans="1:4" ht="12.75">
      <c r="A12">
        <v>15</v>
      </c>
      <c r="B12" t="s">
        <v>7</v>
      </c>
      <c r="C12" t="s">
        <v>5</v>
      </c>
      <c r="D12" s="2" t="s">
        <v>142</v>
      </c>
    </row>
    <row r="13" spans="1:6" ht="12" customHeight="1">
      <c r="A13">
        <v>16</v>
      </c>
      <c r="B13" t="s">
        <v>7</v>
      </c>
      <c r="C13" t="s">
        <v>5</v>
      </c>
      <c r="D13" s="2" t="s">
        <v>143</v>
      </c>
      <c r="E13" s="3"/>
      <c r="F13" s="3"/>
    </row>
    <row r="14" spans="1:8" ht="12" customHeight="1">
      <c r="A14">
        <v>14</v>
      </c>
      <c r="B14" t="s">
        <v>7</v>
      </c>
      <c r="C14" t="s">
        <v>5</v>
      </c>
      <c r="D14" s="2" t="s">
        <v>5</v>
      </c>
      <c r="E14" s="3"/>
      <c r="F14" s="3"/>
      <c r="G14" s="4"/>
      <c r="H14" s="4"/>
    </row>
    <row r="15" spans="1:8" ht="12" customHeight="1">
      <c r="A15">
        <v>13</v>
      </c>
      <c r="B15" t="s">
        <v>7</v>
      </c>
      <c r="C15" t="s">
        <v>5</v>
      </c>
      <c r="D15" s="2" t="s">
        <v>144</v>
      </c>
      <c r="E15" s="3"/>
      <c r="F15" s="3"/>
      <c r="G15" s="4"/>
      <c r="H15" s="4"/>
    </row>
    <row r="16" spans="1:8" ht="12" customHeight="1">
      <c r="A16">
        <v>11</v>
      </c>
      <c r="B16" t="s">
        <v>7</v>
      </c>
      <c r="C16" t="s">
        <v>5</v>
      </c>
      <c r="D16" s="2" t="s">
        <v>5</v>
      </c>
      <c r="E16" s="3"/>
      <c r="F16" s="3"/>
      <c r="G16" s="4"/>
      <c r="H16" s="4"/>
    </row>
    <row r="17" spans="1:30" ht="12" customHeight="1">
      <c r="A17">
        <v>12</v>
      </c>
      <c r="B17" t="s">
        <v>7</v>
      </c>
      <c r="C17" t="s">
        <v>5</v>
      </c>
      <c r="D17" s="2" t="s">
        <v>5</v>
      </c>
      <c r="E17" s="3"/>
      <c r="F17" s="3"/>
      <c r="G17" s="4"/>
      <c r="H17" s="4"/>
      <c r="AD17" s="1"/>
    </row>
    <row r="18" spans="4:8" ht="12" customHeight="1" thickBot="1">
      <c r="D18" s="3"/>
      <c r="E18" s="3"/>
      <c r="F18" s="3"/>
      <c r="G18" s="4"/>
      <c r="H18" s="4"/>
    </row>
    <row r="19" spans="4:42" ht="17.25" thickBot="1">
      <c r="D19" s="5" t="s">
        <v>8</v>
      </c>
      <c r="E19" s="3"/>
      <c r="F19" s="3"/>
      <c r="G19" s="3"/>
      <c r="H19" s="3"/>
      <c r="I19" s="3"/>
      <c r="J19" s="3"/>
      <c r="K19" s="6" t="s">
        <v>9</v>
      </c>
      <c r="L19" s="7"/>
      <c r="M19" s="7"/>
      <c r="N19" s="7"/>
      <c r="O19" s="8" t="s">
        <v>10</v>
      </c>
      <c r="P19" s="7"/>
      <c r="Q19" s="7"/>
      <c r="R19" s="9"/>
      <c r="S19" s="3"/>
      <c r="T19" s="3"/>
      <c r="U19" s="3"/>
      <c r="V19" s="10"/>
      <c r="W19" s="11"/>
      <c r="X19" s="11"/>
      <c r="Y19" s="11"/>
      <c r="Z19" s="10"/>
      <c r="AA19" s="11"/>
      <c r="AB19" s="11"/>
      <c r="AC19" s="11"/>
      <c r="AD19" s="11"/>
      <c r="AE19" s="11"/>
      <c r="AF19" s="11"/>
      <c r="AG19" s="11"/>
      <c r="AH19" s="11"/>
      <c r="AI19" s="12" t="s">
        <v>11</v>
      </c>
      <c r="AJ19" s="13" t="s">
        <v>3</v>
      </c>
      <c r="AK19" s="14"/>
      <c r="AL19" s="14"/>
      <c r="AM19" s="14"/>
      <c r="AN19" s="15"/>
      <c r="AO19" s="16"/>
      <c r="AP19" s="3"/>
    </row>
    <row r="20" spans="4:42" ht="19.5" customHeight="1" thickBot="1">
      <c r="D20" s="17" t="s">
        <v>12</v>
      </c>
      <c r="E20" s="3"/>
      <c r="F20" s="3"/>
      <c r="G20" s="3"/>
      <c r="H20" s="3"/>
      <c r="I20" s="3"/>
      <c r="J20" s="3"/>
      <c r="K20" s="6" t="s">
        <v>13</v>
      </c>
      <c r="L20" s="7"/>
      <c r="M20" s="7"/>
      <c r="N20" s="7"/>
      <c r="O20" s="8" t="s">
        <v>14</v>
      </c>
      <c r="P20" s="7"/>
      <c r="Q20" s="7"/>
      <c r="R20" s="9"/>
      <c r="S20" s="3"/>
      <c r="T20" s="3"/>
      <c r="U20" s="3"/>
      <c r="V20" s="10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11"/>
      <c r="AH20" s="11"/>
      <c r="AI20" s="12" t="s">
        <v>15</v>
      </c>
      <c r="AJ20" s="18" t="str">
        <f>+O32</f>
        <v>Drzisga,Yvonne</v>
      </c>
      <c r="AK20" s="19"/>
      <c r="AL20" s="19"/>
      <c r="AM20" s="19"/>
      <c r="AN20" s="19"/>
      <c r="AO20" s="20"/>
      <c r="AP20" s="3"/>
    </row>
    <row r="21" spans="4:42" ht="19.5" customHeight="1" thickBot="1">
      <c r="D21" s="3"/>
      <c r="E21" s="3"/>
      <c r="F21" s="3"/>
      <c r="G21" s="3"/>
      <c r="H21" s="3"/>
      <c r="I21" s="3"/>
      <c r="J21" s="3"/>
      <c r="K21" s="6" t="s">
        <v>16</v>
      </c>
      <c r="L21" s="7"/>
      <c r="M21" s="7"/>
      <c r="N21" s="7"/>
      <c r="O21" s="8" t="s">
        <v>17</v>
      </c>
      <c r="P21" s="7"/>
      <c r="Q21" s="7"/>
      <c r="R21" s="9"/>
      <c r="S21" s="21"/>
      <c r="T21" s="22"/>
      <c r="U21" s="3"/>
      <c r="V21" s="10"/>
      <c r="W21" s="11"/>
      <c r="X21" s="23"/>
      <c r="Y21" s="11"/>
      <c r="Z21" s="10"/>
      <c r="AA21" s="11"/>
      <c r="AB21" s="11"/>
      <c r="AC21" s="11"/>
      <c r="AD21" s="11"/>
      <c r="AE21" s="11"/>
      <c r="AF21" s="11"/>
      <c r="AG21" s="11"/>
      <c r="AH21" s="11"/>
      <c r="AI21" s="12" t="s">
        <v>18</v>
      </c>
      <c r="AJ21" s="18" t="str">
        <f>IF(O32=O28,O36,IF(O32=O36,O28," "))</f>
        <v>Frenzel,Sabine</v>
      </c>
      <c r="AK21" s="19"/>
      <c r="AL21" s="19"/>
      <c r="AM21" s="19"/>
      <c r="AN21" s="19"/>
      <c r="AO21" s="20"/>
      <c r="AP21" s="3"/>
    </row>
    <row r="22" spans="4:42" ht="19.5" customHeight="1" thickBot="1">
      <c r="D22" s="24" t="s">
        <v>19</v>
      </c>
      <c r="E22" s="25"/>
      <c r="F22" s="26"/>
      <c r="G22" s="27"/>
      <c r="H22" s="28" t="s">
        <v>5</v>
      </c>
      <c r="I22" s="29" t="s">
        <v>20</v>
      </c>
      <c r="J22" s="30"/>
      <c r="K22" s="6" t="s">
        <v>21</v>
      </c>
      <c r="L22" s="7"/>
      <c r="M22" s="7"/>
      <c r="N22" s="7"/>
      <c r="O22" s="8" t="s">
        <v>56</v>
      </c>
      <c r="P22" s="7"/>
      <c r="Q22" s="7"/>
      <c r="R22" s="9"/>
      <c r="S22" s="21"/>
      <c r="T22" s="22"/>
      <c r="U22" s="3"/>
      <c r="V22" s="10"/>
      <c r="W22" s="11"/>
      <c r="X22" s="23" t="s">
        <v>23</v>
      </c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12" t="s">
        <v>24</v>
      </c>
      <c r="AJ22" s="18" t="str">
        <f>+AH30</f>
        <v>Müller,Eva</v>
      </c>
      <c r="AK22" s="19"/>
      <c r="AL22" s="19"/>
      <c r="AM22" s="19"/>
      <c r="AN22" s="19"/>
      <c r="AO22" s="20"/>
      <c r="AP22" s="3"/>
    </row>
    <row r="23" spans="4:42" ht="19.5" customHeight="1" thickBot="1">
      <c r="D23" s="3"/>
      <c r="E23" s="3"/>
      <c r="F23" s="3"/>
      <c r="G23" s="3"/>
      <c r="H23" s="3"/>
      <c r="I23" s="3"/>
      <c r="J23" s="3"/>
      <c r="K23" s="6" t="s">
        <v>25</v>
      </c>
      <c r="L23" s="7"/>
      <c r="M23" s="7"/>
      <c r="N23" s="7"/>
      <c r="O23" s="31" t="s">
        <v>26</v>
      </c>
      <c r="P23" s="7"/>
      <c r="Q23" s="7"/>
      <c r="R23" s="9"/>
      <c r="S23" s="21"/>
      <c r="T23" s="22"/>
      <c r="U23" s="3"/>
      <c r="V23" s="10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32" t="s">
        <v>5</v>
      </c>
      <c r="AJ23" s="18" t="str">
        <f>+AH39</f>
        <v>Hopp,Sonja</v>
      </c>
      <c r="AK23" s="19"/>
      <c r="AL23" s="19"/>
      <c r="AM23" s="19"/>
      <c r="AN23" s="19"/>
      <c r="AO23" s="20"/>
      <c r="AP23" s="3"/>
    </row>
    <row r="24" spans="2:42" ht="19.5" customHeight="1" thickBot="1" thickTop="1">
      <c r="B24" s="33" t="s">
        <v>27</v>
      </c>
      <c r="C24" s="34" t="s">
        <v>0</v>
      </c>
      <c r="D24" s="35" t="s">
        <v>28</v>
      </c>
      <c r="E24" s="36"/>
      <c r="F24" s="37"/>
      <c r="G24" s="38"/>
      <c r="H24" s="38"/>
      <c r="I24" s="3"/>
      <c r="J24" s="3"/>
      <c r="K24" s="39"/>
      <c r="L24" s="40"/>
      <c r="M24" s="21"/>
      <c r="N24" s="21"/>
      <c r="O24" s="21"/>
      <c r="P24" s="40"/>
      <c r="Q24" s="21"/>
      <c r="R24" s="21"/>
      <c r="S24" s="21"/>
      <c r="T24" s="22"/>
      <c r="U24" s="3"/>
      <c r="V24" s="10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1"/>
      <c r="AH24" s="11"/>
      <c r="AI24" s="41" t="s">
        <v>29</v>
      </c>
      <c r="AJ24" s="42" t="str">
        <f>AL35</f>
        <v> </v>
      </c>
      <c r="AK24" s="19"/>
      <c r="AL24" s="19"/>
      <c r="AM24" s="19"/>
      <c r="AN24" s="19"/>
      <c r="AO24" s="20"/>
      <c r="AP24" s="3"/>
    </row>
    <row r="25" spans="2:42" ht="19.5" customHeight="1" thickBot="1" thickTop="1">
      <c r="B25" s="43"/>
      <c r="C25" s="44">
        <v>1</v>
      </c>
      <c r="D25" s="45" t="str">
        <f>+D2</f>
        <v>Dickhaut,Svenja</v>
      </c>
      <c r="E25" s="46" t="str">
        <f>+B2</f>
        <v>W</v>
      </c>
      <c r="F25" s="47">
        <f>+C2</f>
        <v>1</v>
      </c>
      <c r="G25" s="48" t="str">
        <f>+D25</f>
        <v>Dickhaut,Svenja</v>
      </c>
      <c r="H25" s="48"/>
      <c r="I25" s="49"/>
      <c r="J25" s="49"/>
      <c r="K25" s="50"/>
      <c r="L25" s="51"/>
      <c r="M25" s="51"/>
      <c r="N25" s="51"/>
      <c r="O25" s="51"/>
      <c r="P25" s="51"/>
      <c r="Q25" s="51"/>
      <c r="R25" s="51"/>
      <c r="S25" s="21"/>
      <c r="T25" s="52"/>
      <c r="U25" s="53"/>
      <c r="V25" s="54" t="str">
        <f>IF(K26=D25,D26,IF(K26=D26,D25,IF(K26=D27,D28,IF(K26=D28,D27," "))))</f>
        <v>Schmitz,Ina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 t="s">
        <v>30</v>
      </c>
      <c r="AJ25" s="18" t="str">
        <f>IF(AL35=AH34,AH36,IF(AL35=AH36,AH34," "))</f>
        <v> </v>
      </c>
      <c r="AK25" s="19"/>
      <c r="AL25" s="19"/>
      <c r="AM25" s="19"/>
      <c r="AN25" s="19"/>
      <c r="AO25" s="20"/>
      <c r="AP25" s="3"/>
    </row>
    <row r="26" spans="2:42" ht="19.5" customHeight="1" thickBot="1" thickTop="1">
      <c r="B26" s="55" t="s">
        <v>31</v>
      </c>
      <c r="C26" s="44">
        <v>9</v>
      </c>
      <c r="D26" s="45" t="str">
        <f>+D11</f>
        <v>Schmitz,Ina</v>
      </c>
      <c r="E26" s="46" t="str">
        <f>+B11</f>
        <v>R</v>
      </c>
      <c r="F26" s="47">
        <f>+C11</f>
        <v>5</v>
      </c>
      <c r="G26" s="56"/>
      <c r="H26" s="57"/>
      <c r="I26" s="58"/>
      <c r="J26" s="59"/>
      <c r="K26" s="60" t="str">
        <f>+D25</f>
        <v>Dickhaut,Svenja</v>
      </c>
      <c r="L26" s="49"/>
      <c r="M26" s="49"/>
      <c r="N26" s="49"/>
      <c r="O26" s="49"/>
      <c r="P26" s="49"/>
      <c r="Q26" s="49"/>
      <c r="R26" s="49"/>
      <c r="S26" s="53"/>
      <c r="T26" s="52"/>
      <c r="U26" s="53"/>
      <c r="V26" s="61" t="s">
        <v>33</v>
      </c>
      <c r="W26" s="62"/>
      <c r="X26" s="62"/>
      <c r="Y26" s="63"/>
      <c r="Z26" s="64" t="str">
        <f>+D27</f>
        <v>Müller,Eva</v>
      </c>
      <c r="AA26" s="64"/>
      <c r="AB26" s="64"/>
      <c r="AC26" s="64"/>
      <c r="AD26" s="64"/>
      <c r="AE26" s="64"/>
      <c r="AF26" s="64"/>
      <c r="AG26" s="64"/>
      <c r="AH26" s="64"/>
      <c r="AI26" s="41" t="s">
        <v>34</v>
      </c>
      <c r="AJ26" s="18" t="str">
        <f>IF(AD28=Z26,Z30,IF(AD28=Z30,Z26," "))</f>
        <v>Lindner,Helena</v>
      </c>
      <c r="AK26" s="19"/>
      <c r="AL26" s="19"/>
      <c r="AM26" s="19"/>
      <c r="AN26" s="19"/>
      <c r="AO26" s="20"/>
      <c r="AP26" s="3"/>
    </row>
    <row r="27" spans="2:42" ht="19.5" customHeight="1" thickBot="1" thickTop="1">
      <c r="B27" s="65"/>
      <c r="C27" s="44">
        <v>5</v>
      </c>
      <c r="D27" s="45" t="str">
        <f>D9</f>
        <v>Müller,Eva</v>
      </c>
      <c r="E27" s="66" t="str">
        <f>+B9</f>
        <v>R</v>
      </c>
      <c r="F27" s="67">
        <f>+C9</f>
        <v>3</v>
      </c>
      <c r="G27" s="48" t="str">
        <f>+D27</f>
        <v>Müller,Eva</v>
      </c>
      <c r="H27" s="48"/>
      <c r="I27" s="49"/>
      <c r="J27" s="68"/>
      <c r="K27" s="49"/>
      <c r="L27" s="58"/>
      <c r="M27" s="58"/>
      <c r="N27" s="59"/>
      <c r="O27" s="49"/>
      <c r="P27" s="49"/>
      <c r="Q27" s="49"/>
      <c r="R27" s="49"/>
      <c r="S27" s="53"/>
      <c r="T27" s="52"/>
      <c r="U27" s="53"/>
      <c r="V27" s="69" t="str">
        <f>IF(K26=G25,G27,IF(K26=G27,G25," "))</f>
        <v>Müller,Eva</v>
      </c>
      <c r="W27" s="69"/>
      <c r="X27" s="69"/>
      <c r="Y27" s="70"/>
      <c r="Z27" s="71"/>
      <c r="AA27" s="72"/>
      <c r="AB27" s="72"/>
      <c r="AC27" s="73"/>
      <c r="AD27" s="64"/>
      <c r="AE27" s="64"/>
      <c r="AF27" s="64"/>
      <c r="AG27" s="64"/>
      <c r="AH27" s="64"/>
      <c r="AI27" s="74" t="s">
        <v>35</v>
      </c>
      <c r="AJ27" s="18" t="str">
        <f>IF(AD37=Z35,Z39,IF(AD37=Z39,Z35," "))</f>
        <v>Fischer,Anja</v>
      </c>
      <c r="AK27" s="19"/>
      <c r="AL27" s="19"/>
      <c r="AM27" s="19"/>
      <c r="AN27" s="19"/>
      <c r="AO27" s="20"/>
      <c r="AP27" s="3"/>
    </row>
    <row r="28" spans="2:42" ht="19.5" customHeight="1" thickBot="1" thickTop="1">
      <c r="B28" s="75"/>
      <c r="C28" s="76">
        <v>13</v>
      </c>
      <c r="D28" s="77" t="str">
        <f>+D15</f>
        <v>Kronen,Lydia</v>
      </c>
      <c r="E28" s="78" t="str">
        <f>+B15</f>
        <v>gs</v>
      </c>
      <c r="F28" s="79" t="str">
        <f>+C15</f>
        <v> </v>
      </c>
      <c r="G28" s="56"/>
      <c r="H28" s="57"/>
      <c r="I28" s="58"/>
      <c r="J28" s="49"/>
      <c r="K28" s="49"/>
      <c r="L28" s="49"/>
      <c r="M28" s="49"/>
      <c r="N28" s="80"/>
      <c r="O28" s="49" t="str">
        <f>+D32</f>
        <v>Drzisga,Yvonne</v>
      </c>
      <c r="P28" s="49"/>
      <c r="Q28" s="49"/>
      <c r="R28" s="49"/>
      <c r="S28" s="53"/>
      <c r="T28" s="52"/>
      <c r="U28" s="53"/>
      <c r="V28" s="10" t="s">
        <v>37</v>
      </c>
      <c r="W28" s="54"/>
      <c r="X28" s="54"/>
      <c r="Y28" s="54"/>
      <c r="Z28" s="64"/>
      <c r="AA28" s="64"/>
      <c r="AB28" s="81" t="s">
        <v>35</v>
      </c>
      <c r="AC28" s="82"/>
      <c r="AD28" s="64" t="str">
        <f>+D27</f>
        <v>Müller,Eva</v>
      </c>
      <c r="AE28" s="64"/>
      <c r="AF28" s="64"/>
      <c r="AG28" s="64"/>
      <c r="AH28" s="64"/>
      <c r="AI28" s="11"/>
      <c r="AJ28" s="11"/>
      <c r="AK28" s="11"/>
      <c r="AL28" s="11"/>
      <c r="AM28" s="11"/>
      <c r="AN28" s="11"/>
      <c r="AO28" s="11"/>
      <c r="AP28" s="3"/>
    </row>
    <row r="29" spans="2:42" ht="19.5" customHeight="1" thickBot="1" thickTop="1">
      <c r="B29" s="43"/>
      <c r="C29" s="44">
        <v>3</v>
      </c>
      <c r="D29" s="45" t="str">
        <f>+D8</f>
        <v>Lindner,Helena</v>
      </c>
      <c r="E29" s="46" t="str">
        <f>+B8</f>
        <v>R</v>
      </c>
      <c r="F29" s="47">
        <f>+C8</f>
        <v>2</v>
      </c>
      <c r="G29" s="48" t="str">
        <f>+D29</f>
        <v>Lindner,Helena</v>
      </c>
      <c r="H29" s="48"/>
      <c r="I29" s="49"/>
      <c r="J29" s="49"/>
      <c r="K29" s="49"/>
      <c r="L29" s="49"/>
      <c r="M29" s="83" t="s">
        <v>38</v>
      </c>
      <c r="N29" s="80"/>
      <c r="O29" s="84"/>
      <c r="P29" s="58"/>
      <c r="Q29" s="58"/>
      <c r="R29" s="59"/>
      <c r="S29" s="53"/>
      <c r="T29" s="52"/>
      <c r="U29" s="53"/>
      <c r="V29" s="54" t="str">
        <f>IF(K30=D29,D30,IF(K30=D30,D29,IF(K30=D31,D32,IF(K30=D32,D31," "))))</f>
        <v>Pinkert,Ines</v>
      </c>
      <c r="W29" s="54"/>
      <c r="X29" s="54"/>
      <c r="Y29" s="54"/>
      <c r="Z29" s="64"/>
      <c r="AA29" s="64"/>
      <c r="AB29" s="64"/>
      <c r="AC29" s="82"/>
      <c r="AD29" s="71"/>
      <c r="AE29" s="72"/>
      <c r="AF29" s="72"/>
      <c r="AG29" s="73"/>
      <c r="AH29" s="64" t="s">
        <v>5</v>
      </c>
      <c r="AI29" s="11"/>
      <c r="AJ29" s="11"/>
      <c r="AK29" s="11"/>
      <c r="AL29" s="11"/>
      <c r="AM29" s="11"/>
      <c r="AN29" s="11"/>
      <c r="AO29" s="11"/>
      <c r="AP29" s="3"/>
    </row>
    <row r="30" spans="2:41" ht="19.5" customHeight="1" thickBot="1" thickTop="1">
      <c r="B30" s="55" t="s">
        <v>1</v>
      </c>
      <c r="C30" s="44">
        <v>11</v>
      </c>
      <c r="D30" s="45" t="str">
        <f>+D16</f>
        <v> </v>
      </c>
      <c r="E30" s="46" t="str">
        <f>+B16</f>
        <v>gs</v>
      </c>
      <c r="F30" s="47" t="str">
        <f>+C16</f>
        <v> </v>
      </c>
      <c r="G30" s="56"/>
      <c r="H30" s="57"/>
      <c r="I30" s="58"/>
      <c r="J30" s="59"/>
      <c r="K30" s="60" t="str">
        <f>+D32</f>
        <v>Drzisga,Yvonne</v>
      </c>
      <c r="L30" s="49"/>
      <c r="M30" s="49"/>
      <c r="N30" s="68"/>
      <c r="O30" s="49"/>
      <c r="P30" s="49"/>
      <c r="Q30" s="49"/>
      <c r="R30" s="80"/>
      <c r="S30" s="53"/>
      <c r="T30" s="52"/>
      <c r="U30" s="53"/>
      <c r="V30" s="61" t="s">
        <v>39</v>
      </c>
      <c r="W30" s="62"/>
      <c r="X30" s="62"/>
      <c r="Y30" s="63"/>
      <c r="Z30" s="64" t="str">
        <f>+D29</f>
        <v>Lindner,Helena</v>
      </c>
      <c r="AA30" s="64"/>
      <c r="AB30" s="64"/>
      <c r="AC30" s="85"/>
      <c r="AD30" s="64"/>
      <c r="AE30" s="64"/>
      <c r="AF30" s="81" t="s">
        <v>40</v>
      </c>
      <c r="AG30" s="82"/>
      <c r="AH30" s="64" t="str">
        <f>+D27</f>
        <v>Müller,Eva</v>
      </c>
      <c r="AI30" s="11"/>
      <c r="AJ30" s="11"/>
      <c r="AK30" s="11"/>
      <c r="AL30" s="11"/>
      <c r="AM30" s="11"/>
      <c r="AN30" s="11"/>
      <c r="AO30" s="11"/>
    </row>
    <row r="31" spans="2:41" ht="19.5" customHeight="1" thickBot="1" thickTop="1">
      <c r="B31" s="86"/>
      <c r="C31" s="44">
        <v>7</v>
      </c>
      <c r="D31" s="45" t="str">
        <f>+D5</f>
        <v>Pinkert,Ines</v>
      </c>
      <c r="E31" s="66" t="str">
        <f>+B5</f>
        <v>W</v>
      </c>
      <c r="F31" s="47">
        <f>+C5</f>
        <v>4</v>
      </c>
      <c r="G31" s="48" t="str">
        <f>+D32</f>
        <v>Drzisga,Yvonne</v>
      </c>
      <c r="H31" s="48"/>
      <c r="I31" s="49"/>
      <c r="J31" s="68"/>
      <c r="K31" s="49"/>
      <c r="L31" s="58"/>
      <c r="M31" s="58"/>
      <c r="N31" s="49"/>
      <c r="O31" s="49"/>
      <c r="P31" s="49"/>
      <c r="Q31" s="49"/>
      <c r="R31" s="80"/>
      <c r="S31" s="53"/>
      <c r="T31" s="52"/>
      <c r="U31" s="53"/>
      <c r="V31" s="69" t="str">
        <f>IF(K30=G29,G31,IF(K30=G31,G29," "))</f>
        <v>Lindner,Helena</v>
      </c>
      <c r="W31" s="69"/>
      <c r="X31" s="69"/>
      <c r="Y31" s="70"/>
      <c r="Z31" s="71"/>
      <c r="AA31" s="72"/>
      <c r="AB31" s="72"/>
      <c r="AC31" s="64"/>
      <c r="AD31" s="64"/>
      <c r="AE31" s="64"/>
      <c r="AF31" s="87"/>
      <c r="AG31" s="82"/>
      <c r="AH31" s="71"/>
      <c r="AI31" s="88"/>
      <c r="AJ31" s="88"/>
      <c r="AK31" s="89"/>
      <c r="AL31" s="11"/>
      <c r="AM31" s="11"/>
      <c r="AN31" s="11"/>
      <c r="AO31" s="11"/>
    </row>
    <row r="32" spans="2:41" ht="19.5" customHeight="1" thickBot="1" thickTop="1">
      <c r="B32" s="86"/>
      <c r="C32" s="76">
        <v>15</v>
      </c>
      <c r="D32" s="77" t="str">
        <f>+D12</f>
        <v>Drzisga,Yvonne</v>
      </c>
      <c r="E32" s="78" t="str">
        <f>+B12</f>
        <v>gs</v>
      </c>
      <c r="F32" s="79" t="str">
        <f>+C12</f>
        <v> </v>
      </c>
      <c r="G32" s="56"/>
      <c r="H32" s="57"/>
      <c r="I32" s="58"/>
      <c r="J32" s="49"/>
      <c r="K32" s="49"/>
      <c r="L32" s="49"/>
      <c r="M32" s="49"/>
      <c r="N32" s="49"/>
      <c r="O32" s="49" t="str">
        <f>+D32</f>
        <v>Drzisga,Yvonne</v>
      </c>
      <c r="P32" s="49"/>
      <c r="Q32" s="49"/>
      <c r="R32" s="80"/>
      <c r="S32" s="53"/>
      <c r="T32" s="52"/>
      <c r="U32" s="53"/>
      <c r="V32" s="10" t="s">
        <v>42</v>
      </c>
      <c r="W32" s="54"/>
      <c r="X32" s="54"/>
      <c r="Y32" s="54"/>
      <c r="Z32" s="54"/>
      <c r="AA32" s="54"/>
      <c r="AB32" s="54"/>
      <c r="AC32" s="54"/>
      <c r="AD32" s="69" t="str">
        <f>IF(O36=K34,K38,IF(O36=K38,K34," "))</f>
        <v>Hemmann,Kristin</v>
      </c>
      <c r="AE32" s="69"/>
      <c r="AF32" s="69"/>
      <c r="AG32" s="70"/>
      <c r="AH32" s="54"/>
      <c r="AI32" s="11"/>
      <c r="AJ32" s="11"/>
      <c r="AK32" s="90" t="s">
        <v>24</v>
      </c>
      <c r="AL32" s="11"/>
      <c r="AM32" s="11"/>
      <c r="AN32" s="11"/>
      <c r="AO32" s="11"/>
    </row>
    <row r="33" spans="2:41" ht="19.5" customHeight="1" thickBot="1" thickTop="1">
      <c r="B33" s="91"/>
      <c r="C33" s="44">
        <v>2</v>
      </c>
      <c r="D33" s="45" t="str">
        <f>+D7</f>
        <v>Hemmann,Kristin</v>
      </c>
      <c r="E33" s="46" t="str">
        <f>+B7</f>
        <v>R</v>
      </c>
      <c r="F33" s="47">
        <f>+C7</f>
        <v>1</v>
      </c>
      <c r="G33" s="48" t="str">
        <f>+D33</f>
        <v>Hemmann,Kristin</v>
      </c>
      <c r="H33" s="48"/>
      <c r="I33" s="49"/>
      <c r="J33" s="49"/>
      <c r="K33" s="49"/>
      <c r="L33" s="49"/>
      <c r="M33" s="49"/>
      <c r="N33" s="92" t="s">
        <v>15</v>
      </c>
      <c r="O33" s="84"/>
      <c r="P33" s="58"/>
      <c r="Q33" s="58"/>
      <c r="R33" s="59"/>
      <c r="S33" s="53"/>
      <c r="T33" s="52"/>
      <c r="U33" s="53"/>
      <c r="V33" s="54"/>
      <c r="W33" s="54"/>
      <c r="X33" s="54"/>
      <c r="Y33" s="54"/>
      <c r="Z33" s="54"/>
      <c r="AA33" s="54"/>
      <c r="AB33" s="54"/>
      <c r="AC33" s="93" t="s">
        <v>43</v>
      </c>
      <c r="AD33" s="54"/>
      <c r="AE33" s="54"/>
      <c r="AF33" s="54"/>
      <c r="AG33" s="54"/>
      <c r="AH33" s="94"/>
      <c r="AI33" s="95" t="s">
        <v>5</v>
      </c>
      <c r="AK33" s="11"/>
      <c r="AL33" s="11"/>
      <c r="AM33" s="11"/>
      <c r="AN33" s="11"/>
      <c r="AO33" s="11"/>
    </row>
    <row r="34" spans="2:41" ht="19.5" customHeight="1" thickBot="1" thickTop="1">
      <c r="B34" s="55" t="s">
        <v>44</v>
      </c>
      <c r="C34" s="44">
        <v>10</v>
      </c>
      <c r="D34" s="45" t="str">
        <f>+D6</f>
        <v>Grieger,Kerstin</v>
      </c>
      <c r="E34" s="46" t="str">
        <f>+B6</f>
        <v>W</v>
      </c>
      <c r="F34" s="47">
        <f>+C6</f>
        <v>5</v>
      </c>
      <c r="G34" s="56"/>
      <c r="H34" s="57"/>
      <c r="I34" s="58"/>
      <c r="J34" s="59"/>
      <c r="K34" s="60" t="str">
        <f>+D33</f>
        <v>Hemmann,Kristin</v>
      </c>
      <c r="L34" s="49"/>
      <c r="M34" s="49"/>
      <c r="N34" s="49"/>
      <c r="O34" s="49"/>
      <c r="P34" s="49"/>
      <c r="Q34" s="49"/>
      <c r="R34" s="80"/>
      <c r="S34" s="53"/>
      <c r="T34" s="52"/>
      <c r="U34" s="53"/>
      <c r="V34" s="54" t="str">
        <f>IF(K34=D33,D34,IF(K34=D34,D33,IF(K34=D35,D36,IF(K34=D36,D35," "))))</f>
        <v>Grieger,Kerstin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4"/>
      <c r="AH34" s="96" t="str">
        <f>IF(AH30=AD28,AD32,IF(AH30=AD32,AD28," "))</f>
        <v>Hemmann,Kristin</v>
      </c>
      <c r="AI34" s="97"/>
      <c r="AJ34" s="98"/>
      <c r="AK34" s="97"/>
      <c r="AL34" s="11" t="s">
        <v>5</v>
      </c>
      <c r="AM34" s="11"/>
      <c r="AN34" s="11"/>
      <c r="AO34" s="11"/>
    </row>
    <row r="35" spans="2:41" ht="19.5" customHeight="1" thickBot="1" thickTop="1">
      <c r="B35" s="86"/>
      <c r="C35" s="44">
        <v>6</v>
      </c>
      <c r="D35" s="45" t="str">
        <f>+D4</f>
        <v>Fischer,Anja</v>
      </c>
      <c r="E35" s="66" t="str">
        <f>+B4</f>
        <v>W</v>
      </c>
      <c r="F35" s="47">
        <f>+C4</f>
        <v>3</v>
      </c>
      <c r="G35" s="48" t="str">
        <f>+D35</f>
        <v>Fischer,Anja</v>
      </c>
      <c r="H35" s="48"/>
      <c r="I35" s="49"/>
      <c r="J35" s="68"/>
      <c r="K35" s="49"/>
      <c r="L35" s="58"/>
      <c r="M35" s="58"/>
      <c r="N35" s="59"/>
      <c r="O35" s="49"/>
      <c r="P35" s="49"/>
      <c r="Q35" s="49"/>
      <c r="R35" s="80"/>
      <c r="S35" s="53"/>
      <c r="T35" s="52"/>
      <c r="U35" s="53"/>
      <c r="V35" s="61" t="s">
        <v>45</v>
      </c>
      <c r="W35" s="62"/>
      <c r="X35" s="62"/>
      <c r="Y35" s="63"/>
      <c r="Z35" s="64" t="str">
        <f>+D35</f>
        <v>Fischer,Anja</v>
      </c>
      <c r="AA35" s="64"/>
      <c r="AB35" s="64"/>
      <c r="AC35" s="64"/>
      <c r="AD35" s="64"/>
      <c r="AE35" s="64"/>
      <c r="AF35" s="64"/>
      <c r="AG35" s="64"/>
      <c r="AH35" s="62"/>
      <c r="AI35" s="62"/>
      <c r="AJ35" s="62"/>
      <c r="AK35" s="63"/>
      <c r="AL35" s="99" t="s">
        <v>5</v>
      </c>
      <c r="AM35" s="97"/>
      <c r="AN35" s="98"/>
      <c r="AO35" s="97"/>
    </row>
    <row r="36" spans="2:41" ht="19.5" customHeight="1" thickBot="1" thickTop="1">
      <c r="B36" s="86"/>
      <c r="C36" s="76">
        <v>14</v>
      </c>
      <c r="D36" s="77" t="str">
        <f>+D14</f>
        <v> </v>
      </c>
      <c r="E36" s="78" t="str">
        <f>+B14</f>
        <v>gs</v>
      </c>
      <c r="F36" s="79" t="str">
        <f>+C14</f>
        <v> </v>
      </c>
      <c r="G36" s="56"/>
      <c r="H36" s="57"/>
      <c r="I36" s="58"/>
      <c r="J36" s="49"/>
      <c r="K36" s="49"/>
      <c r="L36" s="49"/>
      <c r="M36" s="49"/>
      <c r="N36" s="80"/>
      <c r="O36" s="49" t="str">
        <f>+D40</f>
        <v>Frenzel,Sabine</v>
      </c>
      <c r="P36" s="49"/>
      <c r="Q36" s="49"/>
      <c r="R36" s="68"/>
      <c r="S36" s="53"/>
      <c r="T36" s="52"/>
      <c r="U36" s="53"/>
      <c r="V36" s="69" t="str">
        <f>IF(K34=G33,G35,IF(K34=G35,G33," "))</f>
        <v>Fischer,Anja</v>
      </c>
      <c r="W36" s="69"/>
      <c r="X36" s="69"/>
      <c r="Y36" s="70"/>
      <c r="Z36" s="71"/>
      <c r="AA36" s="72"/>
      <c r="AB36" s="72"/>
      <c r="AC36" s="73"/>
      <c r="AD36" s="64"/>
      <c r="AE36" s="64"/>
      <c r="AF36" s="64"/>
      <c r="AG36" s="64"/>
      <c r="AH36" s="11" t="str">
        <f>IF(AH39=AD37,AD41,IF(AH39=AD41,AD37," "))</f>
        <v>Dickhaut,Svenja</v>
      </c>
      <c r="AI36" s="11"/>
      <c r="AJ36" s="11"/>
      <c r="AK36" s="70"/>
      <c r="AL36" s="62"/>
      <c r="AM36" s="88"/>
      <c r="AN36" s="88"/>
      <c r="AO36" s="62"/>
    </row>
    <row r="37" spans="2:41" ht="19.5" customHeight="1" thickBot="1" thickTop="1">
      <c r="B37" s="43"/>
      <c r="C37" s="44">
        <v>4</v>
      </c>
      <c r="D37" s="45" t="str">
        <f>+D3</f>
        <v>Pohl,Astrid</v>
      </c>
      <c r="E37" s="46" t="str">
        <f>+B3</f>
        <v>W</v>
      </c>
      <c r="F37" s="47">
        <f>+C3</f>
        <v>2</v>
      </c>
      <c r="G37" s="48" t="str">
        <f>+D37</f>
        <v>Pohl,Astrid</v>
      </c>
      <c r="H37" s="48"/>
      <c r="I37" s="49"/>
      <c r="J37" s="49"/>
      <c r="K37" s="49"/>
      <c r="L37" s="49"/>
      <c r="M37" s="83" t="s">
        <v>46</v>
      </c>
      <c r="N37" s="80"/>
      <c r="O37" s="84"/>
      <c r="P37" s="58"/>
      <c r="Q37" s="58"/>
      <c r="R37" s="49"/>
      <c r="S37" s="53"/>
      <c r="T37" s="52"/>
      <c r="U37" s="53"/>
      <c r="V37" s="10" t="s">
        <v>47</v>
      </c>
      <c r="W37" s="54"/>
      <c r="X37" s="54"/>
      <c r="Y37" s="54"/>
      <c r="Z37" s="64"/>
      <c r="AA37" s="64"/>
      <c r="AB37" s="81" t="s">
        <v>35</v>
      </c>
      <c r="AC37" s="82"/>
      <c r="AD37" s="64" t="str">
        <f>+D39</f>
        <v>Hopp,Sonja</v>
      </c>
      <c r="AE37" s="64"/>
      <c r="AF37" s="64"/>
      <c r="AG37" s="64"/>
      <c r="AH37" s="62"/>
      <c r="AI37" s="62"/>
      <c r="AJ37" s="62"/>
      <c r="AK37" s="11"/>
      <c r="AL37" s="11"/>
      <c r="AM37" s="11" t="s">
        <v>5</v>
      </c>
      <c r="AN37" s="11"/>
      <c r="AO37" s="90" t="s">
        <v>29</v>
      </c>
    </row>
    <row r="38" spans="2:41" ht="19.5" customHeight="1" thickBot="1" thickTop="1">
      <c r="B38" s="55" t="s">
        <v>48</v>
      </c>
      <c r="C38" s="44">
        <v>12</v>
      </c>
      <c r="D38" s="45" t="str">
        <f>+D17</f>
        <v> </v>
      </c>
      <c r="E38" s="46" t="str">
        <f>+B17</f>
        <v>gs</v>
      </c>
      <c r="F38" s="47" t="str">
        <f>+C17</f>
        <v> </v>
      </c>
      <c r="G38" s="56"/>
      <c r="H38" s="57"/>
      <c r="I38" s="58"/>
      <c r="J38" s="59"/>
      <c r="K38" s="60" t="str">
        <f>+D40</f>
        <v>Frenzel,Sabine</v>
      </c>
      <c r="L38" s="49"/>
      <c r="M38" s="49"/>
      <c r="N38" s="68"/>
      <c r="O38" s="49"/>
      <c r="P38" s="49"/>
      <c r="Q38" s="49"/>
      <c r="R38" s="49"/>
      <c r="S38" s="100"/>
      <c r="T38" s="52"/>
      <c r="U38" s="53"/>
      <c r="V38" s="54" t="str">
        <f>IF(K38=D37,D38,IF(K38=D38,D37,IF(K38=D39,D40,IF(K38=D40,D39," "))))</f>
        <v>Hopp,Sonja</v>
      </c>
      <c r="W38" s="54"/>
      <c r="X38" s="54"/>
      <c r="Y38" s="54"/>
      <c r="Z38" s="64"/>
      <c r="AA38" s="64"/>
      <c r="AB38" s="64"/>
      <c r="AC38" s="82"/>
      <c r="AD38" s="71"/>
      <c r="AE38" s="72"/>
      <c r="AF38" s="72"/>
      <c r="AG38" s="73"/>
      <c r="AH38" s="54"/>
      <c r="AI38" s="11"/>
      <c r="AJ38" s="11"/>
      <c r="AK38" s="11"/>
      <c r="AL38" s="11"/>
      <c r="AM38" s="11"/>
      <c r="AN38" s="11"/>
      <c r="AO38" s="11"/>
    </row>
    <row r="39" spans="2:41" ht="19.5" customHeight="1" thickBot="1" thickTop="1">
      <c r="B39" s="86"/>
      <c r="C39" s="44">
        <v>8</v>
      </c>
      <c r="D39" s="45" t="str">
        <f>+D10</f>
        <v>Hopp,Sonja</v>
      </c>
      <c r="E39" s="66" t="str">
        <f>+B10</f>
        <v>R</v>
      </c>
      <c r="F39" s="67">
        <f>+C10</f>
        <v>4</v>
      </c>
      <c r="G39" s="48" t="str">
        <f>+D40</f>
        <v>Frenzel,Sabine</v>
      </c>
      <c r="H39" s="48"/>
      <c r="I39" s="49"/>
      <c r="J39" s="68"/>
      <c r="K39" s="49"/>
      <c r="L39" s="58"/>
      <c r="M39" s="58"/>
      <c r="N39" s="49"/>
      <c r="O39" s="49"/>
      <c r="P39" s="49"/>
      <c r="Q39" s="49"/>
      <c r="R39" s="49"/>
      <c r="S39" s="100"/>
      <c r="T39" s="52"/>
      <c r="U39" s="53"/>
      <c r="V39" s="61" t="s">
        <v>49</v>
      </c>
      <c r="W39" s="62"/>
      <c r="X39" s="62"/>
      <c r="Y39" s="63"/>
      <c r="Z39" s="64" t="str">
        <f>+D39</f>
        <v>Hopp,Sonja</v>
      </c>
      <c r="AA39" s="64"/>
      <c r="AB39" s="64"/>
      <c r="AC39" s="85"/>
      <c r="AD39" s="64"/>
      <c r="AE39" s="64"/>
      <c r="AF39" s="81" t="s">
        <v>40</v>
      </c>
      <c r="AG39" s="82"/>
      <c r="AH39" s="99" t="s">
        <v>140</v>
      </c>
      <c r="AI39" s="11"/>
      <c r="AJ39" s="11"/>
      <c r="AK39" s="11"/>
      <c r="AL39" s="11"/>
      <c r="AM39" s="11"/>
      <c r="AN39" s="11"/>
      <c r="AO39" s="11"/>
    </row>
    <row r="40" spans="2:41" ht="19.5" customHeight="1" thickBot="1" thickTop="1">
      <c r="B40" s="75"/>
      <c r="C40" s="76">
        <v>16</v>
      </c>
      <c r="D40" s="77" t="str">
        <f>+D13</f>
        <v>Frenzel,Sabine</v>
      </c>
      <c r="E40" s="78" t="str">
        <f>+B13</f>
        <v>gs</v>
      </c>
      <c r="F40" s="79" t="str">
        <f>+C13</f>
        <v> </v>
      </c>
      <c r="G40" s="56"/>
      <c r="H40" s="57"/>
      <c r="I40" s="58"/>
      <c r="J40" s="49"/>
      <c r="K40" s="49"/>
      <c r="L40" s="49"/>
      <c r="M40" s="49"/>
      <c r="N40" s="49"/>
      <c r="O40" s="49" t="s">
        <v>5</v>
      </c>
      <c r="P40" s="49"/>
      <c r="Q40" s="49"/>
      <c r="R40" s="49"/>
      <c r="S40" s="100"/>
      <c r="T40" s="52"/>
      <c r="U40" s="53"/>
      <c r="V40" s="69" t="str">
        <f>IF(K38=G37,G39,IF(K38=G39,G37," "))</f>
        <v>Pohl,Astrid</v>
      </c>
      <c r="W40" s="69"/>
      <c r="X40" s="69"/>
      <c r="Y40" s="70"/>
      <c r="Z40" s="71"/>
      <c r="AA40" s="72"/>
      <c r="AB40" s="72"/>
      <c r="AC40" s="64"/>
      <c r="AD40" s="64"/>
      <c r="AE40" s="64"/>
      <c r="AF40" s="101"/>
      <c r="AG40" s="82"/>
      <c r="AH40" s="62"/>
      <c r="AI40" s="88"/>
      <c r="AJ40" s="88"/>
      <c r="AK40" s="89"/>
      <c r="AL40" s="11"/>
      <c r="AM40" s="11"/>
      <c r="AN40" s="11"/>
      <c r="AO40" s="11"/>
    </row>
    <row r="41" spans="7:41" ht="19.5" customHeight="1" thickBot="1">
      <c r="G41" s="102"/>
      <c r="H41" s="102"/>
      <c r="I41" s="53"/>
      <c r="J41" s="53"/>
      <c r="K41" s="53"/>
      <c r="L41" s="53"/>
      <c r="M41" s="53"/>
      <c r="N41" s="100"/>
      <c r="O41" s="100"/>
      <c r="P41" s="100"/>
      <c r="Q41" s="100"/>
      <c r="R41" s="100"/>
      <c r="S41" s="100"/>
      <c r="T41" s="52"/>
      <c r="U41" s="53"/>
      <c r="V41" s="10" t="s">
        <v>50</v>
      </c>
      <c r="W41" s="54"/>
      <c r="X41" s="54"/>
      <c r="Y41" s="54"/>
      <c r="Z41" s="54"/>
      <c r="AA41" s="54"/>
      <c r="AB41" s="54"/>
      <c r="AC41" s="54"/>
      <c r="AD41" s="103" t="str">
        <f>IF(O28=K26,K30,IF(O28=K30,K26," "))</f>
        <v>Dickhaut,Svenja</v>
      </c>
      <c r="AE41" s="69"/>
      <c r="AF41" s="69"/>
      <c r="AG41" s="70"/>
      <c r="AH41" s="54"/>
      <c r="AI41" s="11"/>
      <c r="AJ41" s="11"/>
      <c r="AK41" s="90" t="s">
        <v>24</v>
      </c>
      <c r="AL41" s="11"/>
      <c r="AM41" s="11"/>
      <c r="AN41" s="11"/>
      <c r="AO41" s="11"/>
    </row>
    <row r="42" spans="7:41" ht="19.5" customHeight="1" thickTop="1">
      <c r="G42" t="s">
        <v>5</v>
      </c>
      <c r="S42" s="104"/>
      <c r="T42" s="104"/>
      <c r="U42" s="104"/>
      <c r="V42" s="10"/>
      <c r="W42" s="11"/>
      <c r="X42" s="11"/>
      <c r="Y42" s="11"/>
      <c r="Z42" s="10"/>
      <c r="AA42" s="11"/>
      <c r="AB42" s="10"/>
      <c r="AC42" s="93" t="s">
        <v>51</v>
      </c>
      <c r="AD42" s="11"/>
      <c r="AE42" s="11"/>
      <c r="AF42" s="11"/>
      <c r="AG42" s="11"/>
      <c r="AH42" s="11"/>
      <c r="AI42" s="95" t="s">
        <v>5</v>
      </c>
      <c r="AK42" s="11"/>
      <c r="AL42" s="105"/>
      <c r="AM42" s="105"/>
      <c r="AN42" s="105"/>
      <c r="AO42" s="105"/>
    </row>
    <row r="43" spans="19:38" ht="13.5" customHeight="1">
      <c r="S43" s="104"/>
      <c r="T43" s="104"/>
      <c r="U43" s="104"/>
      <c r="V43" s="106"/>
      <c r="W43" s="104"/>
      <c r="X43" s="104"/>
      <c r="Y43" s="104"/>
      <c r="Z43" s="106"/>
      <c r="AA43" s="104"/>
      <c r="AB43" s="104"/>
      <c r="AC43" s="104"/>
      <c r="AD43" s="104"/>
      <c r="AE43" s="104"/>
      <c r="AF43" s="104"/>
      <c r="AG43" s="107"/>
      <c r="AH43" s="104"/>
      <c r="AI43" s="104" t="s">
        <v>5</v>
      </c>
      <c r="AJ43" s="104"/>
      <c r="AK43" s="104"/>
      <c r="AL43" s="104"/>
    </row>
    <row r="44" spans="7:38" ht="13.5" customHeight="1">
      <c r="G44" t="s">
        <v>5</v>
      </c>
      <c r="O44" t="s">
        <v>5</v>
      </c>
      <c r="S44" s="104"/>
      <c r="T44" s="104"/>
      <c r="U44" s="104"/>
      <c r="V44"/>
      <c r="W44" s="104"/>
      <c r="X44" s="104"/>
      <c r="Y44" s="104"/>
      <c r="Z44" s="106"/>
      <c r="AA44" s="104"/>
      <c r="AB44" s="104"/>
      <c r="AC44" s="104"/>
      <c r="AD44" s="104"/>
      <c r="AE44" s="104"/>
      <c r="AF44" s="104"/>
      <c r="AG44" s="108"/>
      <c r="AH44" s="104"/>
      <c r="AI44" s="104"/>
      <c r="AJ44" s="104"/>
      <c r="AK44" s="104"/>
      <c r="AL44" s="104"/>
    </row>
    <row r="45" spans="19:38" ht="13.5" customHeight="1">
      <c r="S45" s="104"/>
      <c r="T45" s="104"/>
      <c r="U45" s="104"/>
      <c r="V45" s="106"/>
      <c r="W45" s="104"/>
      <c r="X45" s="104"/>
      <c r="Y45" s="104"/>
      <c r="Z45" s="106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</row>
    <row r="46" spans="19:38" ht="13.5" customHeight="1">
      <c r="S46" s="104"/>
      <c r="T46" s="104"/>
      <c r="U46" s="104"/>
      <c r="V46" s="106"/>
      <c r="W46" s="104"/>
      <c r="X46" s="104"/>
      <c r="Y46" s="104"/>
      <c r="Z46" s="106"/>
      <c r="AA46" s="104"/>
      <c r="AB46" s="104"/>
      <c r="AC46" s="108"/>
      <c r="AD46" s="104"/>
      <c r="AE46" s="104"/>
      <c r="AF46" s="104"/>
      <c r="AG46" s="104"/>
      <c r="AH46" s="104"/>
      <c r="AI46" s="104"/>
      <c r="AJ46" s="109" t="s">
        <v>5</v>
      </c>
      <c r="AK46" s="110"/>
      <c r="AL46" s="104"/>
    </row>
    <row r="47" spans="19:38" ht="13.5" customHeight="1">
      <c r="S47" s="111"/>
      <c r="T47" s="104"/>
      <c r="U47" s="104"/>
      <c r="V47" s="106"/>
      <c r="W47" s="104"/>
      <c r="X47" s="104"/>
      <c r="Y47" s="104"/>
      <c r="Z47" s="106"/>
      <c r="AA47" s="104"/>
      <c r="AB47" s="104"/>
      <c r="AC47" s="112"/>
      <c r="AD47" s="104"/>
      <c r="AE47" s="104"/>
      <c r="AF47" s="104"/>
      <c r="AG47" s="104"/>
      <c r="AH47" s="104"/>
      <c r="AI47" s="3"/>
      <c r="AJ47" s="3"/>
      <c r="AK47" s="3"/>
      <c r="AL47" s="3"/>
    </row>
    <row r="48" spans="7:38" ht="13.5" customHeight="1">
      <c r="G48" t="s">
        <v>5</v>
      </c>
      <c r="S48" s="104"/>
      <c r="T48" s="104"/>
      <c r="U48" s="104"/>
      <c r="V48" s="106"/>
      <c r="W48" s="104"/>
      <c r="X48" s="104"/>
      <c r="Y48" s="104"/>
      <c r="Z48" s="106"/>
      <c r="AA48" s="104"/>
      <c r="AB48" s="104"/>
      <c r="AC48" s="108"/>
      <c r="AD48" s="104"/>
      <c r="AE48" s="104"/>
      <c r="AF48" s="104"/>
      <c r="AG48" s="104"/>
      <c r="AH48" s="104"/>
      <c r="AI48" s="3"/>
      <c r="AJ48" s="3"/>
      <c r="AK48" s="3"/>
      <c r="AL48" s="3"/>
    </row>
    <row r="49" spans="19:38" ht="13.5" customHeight="1">
      <c r="S49" s="104"/>
      <c r="T49" s="104"/>
      <c r="U49" s="104"/>
      <c r="V49" s="106"/>
      <c r="W49" s="104"/>
      <c r="X49" s="104"/>
      <c r="Y49" s="104"/>
      <c r="Z49" s="106"/>
      <c r="AA49" s="104"/>
      <c r="AB49" s="104"/>
      <c r="AC49" s="104"/>
      <c r="AD49" s="104"/>
      <c r="AE49" s="104"/>
      <c r="AF49" s="104"/>
      <c r="AG49" s="104"/>
      <c r="AH49" s="104"/>
      <c r="AI49" s="3"/>
      <c r="AJ49" s="3"/>
      <c r="AK49" s="3"/>
      <c r="AL49" s="3"/>
    </row>
    <row r="50" spans="11:38" ht="13.5" customHeight="1">
      <c r="K50" t="s">
        <v>5</v>
      </c>
      <c r="S50" s="104"/>
      <c r="T50" s="104"/>
      <c r="U50" s="104"/>
      <c r="V50" s="106"/>
      <c r="W50" s="104"/>
      <c r="X50" s="104"/>
      <c r="Y50" s="104"/>
      <c r="Z50" s="106"/>
      <c r="AA50" s="104"/>
      <c r="AB50" s="104"/>
      <c r="AC50" s="104"/>
      <c r="AD50" s="104"/>
      <c r="AE50" s="104"/>
      <c r="AF50" s="104"/>
      <c r="AG50" s="104"/>
      <c r="AH50" s="104"/>
      <c r="AI50" s="3"/>
      <c r="AJ50" s="3"/>
      <c r="AK50" s="3"/>
      <c r="AL50" s="3"/>
    </row>
    <row r="51" spans="19:38" ht="13.5" customHeight="1">
      <c r="S51" s="104"/>
      <c r="T51" s="104"/>
      <c r="U51" s="104"/>
      <c r="V51" s="106"/>
      <c r="W51" s="104"/>
      <c r="X51" s="104"/>
      <c r="Y51" s="104"/>
      <c r="Z51" s="106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7:33" ht="13.5" customHeight="1">
      <c r="G52" t="s">
        <v>5</v>
      </c>
      <c r="N52" s="3"/>
      <c r="O52" s="3"/>
      <c r="P52" s="3"/>
      <c r="Q52" s="3"/>
      <c r="R52" s="3"/>
      <c r="S52" s="104"/>
      <c r="T52" s="104"/>
      <c r="U52" s="104"/>
      <c r="V52" s="106"/>
      <c r="W52" s="104"/>
      <c r="X52" s="104"/>
      <c r="Y52" s="104"/>
      <c r="Z52" s="106"/>
      <c r="AA52" s="104"/>
      <c r="AB52" s="104"/>
      <c r="AC52" s="104"/>
      <c r="AD52" s="104"/>
      <c r="AE52" s="104"/>
      <c r="AF52" s="104"/>
      <c r="AG52" s="104"/>
    </row>
    <row r="53" spans="22:33" ht="13.5" customHeight="1">
      <c r="V53" s="106"/>
      <c r="W53" s="104"/>
      <c r="X53" s="104"/>
      <c r="Y53" s="104"/>
      <c r="Z53" s="106"/>
      <c r="AA53" s="104"/>
      <c r="AB53" s="104"/>
      <c r="AC53" s="104"/>
      <c r="AD53" s="104"/>
      <c r="AE53" s="104"/>
      <c r="AF53" s="104"/>
      <c r="AG53" s="104"/>
    </row>
    <row r="54" spans="7:38" ht="13.5" customHeight="1">
      <c r="G54" s="3"/>
      <c r="H54" s="3"/>
      <c r="I54" s="3"/>
      <c r="J54" s="3"/>
      <c r="K54" s="3"/>
      <c r="L54" s="3"/>
      <c r="M54" s="3"/>
      <c r="V54" s="106"/>
      <c r="W54" s="104"/>
      <c r="X54" s="104"/>
      <c r="Y54" s="104"/>
      <c r="Z54" s="106"/>
      <c r="AA54" s="104"/>
      <c r="AB54" s="104"/>
      <c r="AC54" s="104"/>
      <c r="AD54" s="104"/>
      <c r="AE54" s="104"/>
      <c r="AF54" s="104"/>
      <c r="AG54" s="104"/>
      <c r="AH54" s="104"/>
      <c r="AI54" s="3"/>
      <c r="AJ54" s="3"/>
      <c r="AK54" s="3"/>
      <c r="AL54" s="3"/>
    </row>
  </sheetData>
  <sheetProtection password="C176" sheet="1" objects="1" scenarios="1"/>
  <printOptions/>
  <pageMargins left="0.24" right="0" top="0.32" bottom="0.25" header="0.5118110236220472" footer="0.28"/>
  <pageSetup horizontalDpi="180" verticalDpi="180" orientation="landscape" paperSize="9" scale="120" r:id="rId1"/>
  <headerFooter alignWithMargins="0">
    <oddFooter>&amp;L&amp;6M.Bazynski,10/98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zoomScale="75" zoomScaleNormal="75" workbookViewId="0" topLeftCell="A37">
      <selection activeCell="J11" sqref="J1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4" width="2.8515625" style="0" customWidth="1"/>
    <col min="15" max="18" width="3.00390625" style="0" customWidth="1"/>
    <col min="19" max="19" width="1.7109375" style="0" customWidth="1"/>
    <col min="20" max="20" width="0.13671875" style="0" customWidth="1"/>
    <col min="21" max="21" width="1.7109375" style="0" customWidth="1"/>
    <col min="22" max="22" width="2.8515625" style="1" customWidth="1"/>
    <col min="23" max="25" width="2.8515625" style="0" customWidth="1"/>
    <col min="26" max="26" width="2.8515625" style="1" customWidth="1"/>
    <col min="27" max="42" width="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2" t="s">
        <v>4</v>
      </c>
      <c r="C2">
        <v>1</v>
      </c>
      <c r="D2" s="2" t="s">
        <v>5</v>
      </c>
    </row>
    <row r="3" spans="1:4" ht="12.75">
      <c r="A3">
        <v>4</v>
      </c>
      <c r="B3" s="2" t="s">
        <v>4</v>
      </c>
      <c r="C3">
        <v>2</v>
      </c>
      <c r="D3" s="2" t="s">
        <v>5</v>
      </c>
    </row>
    <row r="4" spans="1:4" ht="12.75">
      <c r="A4">
        <v>6</v>
      </c>
      <c r="B4" s="2" t="s">
        <v>4</v>
      </c>
      <c r="C4">
        <v>3</v>
      </c>
      <c r="D4" s="2" t="s">
        <v>5</v>
      </c>
    </row>
    <row r="5" spans="1:4" ht="12.75">
      <c r="A5">
        <v>7</v>
      </c>
      <c r="B5" s="2" t="s">
        <v>4</v>
      </c>
      <c r="C5">
        <v>4</v>
      </c>
      <c r="D5" s="2" t="s">
        <v>5</v>
      </c>
    </row>
    <row r="6" spans="1:4" ht="12.75">
      <c r="A6">
        <v>10</v>
      </c>
      <c r="B6" s="2" t="s">
        <v>4</v>
      </c>
      <c r="C6">
        <v>5</v>
      </c>
      <c r="D6" s="2" t="s">
        <v>5</v>
      </c>
    </row>
    <row r="7" spans="1:4" ht="12.75">
      <c r="A7">
        <v>2</v>
      </c>
      <c r="B7" s="2" t="s">
        <v>6</v>
      </c>
      <c r="C7">
        <v>1</v>
      </c>
      <c r="D7" s="2" t="s">
        <v>5</v>
      </c>
    </row>
    <row r="8" spans="1:4" ht="12.75">
      <c r="A8">
        <v>3</v>
      </c>
      <c r="B8" s="2" t="s">
        <v>6</v>
      </c>
      <c r="C8">
        <v>2</v>
      </c>
      <c r="D8" s="2" t="s">
        <v>5</v>
      </c>
    </row>
    <row r="9" spans="1:4" ht="12.75">
      <c r="A9">
        <v>5</v>
      </c>
      <c r="B9" s="2" t="s">
        <v>6</v>
      </c>
      <c r="C9">
        <v>3</v>
      </c>
      <c r="D9" s="2" t="s">
        <v>5</v>
      </c>
    </row>
    <row r="10" spans="1:4" ht="12.75">
      <c r="A10">
        <v>8</v>
      </c>
      <c r="B10" s="2" t="s">
        <v>6</v>
      </c>
      <c r="C10">
        <v>4</v>
      </c>
      <c r="D10" s="2" t="s">
        <v>5</v>
      </c>
    </row>
    <row r="11" spans="1:4" ht="12.75">
      <c r="A11">
        <v>9</v>
      </c>
      <c r="B11" s="2" t="s">
        <v>6</v>
      </c>
      <c r="C11">
        <v>5</v>
      </c>
      <c r="D11" s="2" t="s">
        <v>5</v>
      </c>
    </row>
    <row r="12" spans="1:4" ht="12.75">
      <c r="A12">
        <v>15</v>
      </c>
      <c r="B12" t="s">
        <v>7</v>
      </c>
      <c r="C12">
        <v>1</v>
      </c>
      <c r="D12" s="2" t="s">
        <v>5</v>
      </c>
    </row>
    <row r="13" spans="1:6" ht="12" customHeight="1">
      <c r="A13">
        <v>16</v>
      </c>
      <c r="B13" t="s">
        <v>7</v>
      </c>
      <c r="C13">
        <v>2</v>
      </c>
      <c r="D13" s="2" t="s">
        <v>5</v>
      </c>
      <c r="E13" s="3"/>
      <c r="F13" s="3"/>
    </row>
    <row r="14" spans="1:8" ht="12" customHeight="1">
      <c r="A14">
        <v>14</v>
      </c>
      <c r="B14" t="s">
        <v>7</v>
      </c>
      <c r="C14">
        <v>3</v>
      </c>
      <c r="D14" s="2" t="s">
        <v>5</v>
      </c>
      <c r="E14" s="3"/>
      <c r="F14" s="3"/>
      <c r="G14" s="4"/>
      <c r="H14" s="4"/>
    </row>
    <row r="15" spans="1:8" ht="12" customHeight="1">
      <c r="A15">
        <v>13</v>
      </c>
      <c r="B15" t="s">
        <v>7</v>
      </c>
      <c r="C15">
        <v>4</v>
      </c>
      <c r="D15" s="2" t="s">
        <v>5</v>
      </c>
      <c r="E15" s="3"/>
      <c r="F15" s="3"/>
      <c r="G15" s="4"/>
      <c r="H15" s="4"/>
    </row>
    <row r="16" spans="1:8" ht="12" customHeight="1">
      <c r="A16">
        <v>11</v>
      </c>
      <c r="B16" t="s">
        <v>7</v>
      </c>
      <c r="C16">
        <v>5</v>
      </c>
      <c r="D16" s="2" t="s">
        <v>5</v>
      </c>
      <c r="E16" s="3"/>
      <c r="F16" s="3"/>
      <c r="G16" s="4"/>
      <c r="H16" s="4"/>
    </row>
    <row r="17" spans="1:30" ht="12" customHeight="1">
      <c r="A17">
        <v>12</v>
      </c>
      <c r="B17" t="s">
        <v>7</v>
      </c>
      <c r="C17">
        <v>6</v>
      </c>
      <c r="D17" s="2" t="s">
        <v>5</v>
      </c>
      <c r="E17" s="3"/>
      <c r="F17" s="3"/>
      <c r="G17" s="4"/>
      <c r="H17" s="4"/>
      <c r="AD17" s="1"/>
    </row>
    <row r="18" spans="4:8" ht="12" customHeight="1" thickBot="1">
      <c r="D18" s="3"/>
      <c r="E18" s="3"/>
      <c r="F18" s="3"/>
      <c r="G18" s="4"/>
      <c r="H18" s="4"/>
    </row>
    <row r="19" spans="4:42" ht="17.25" thickBot="1">
      <c r="D19" s="5" t="s">
        <v>8</v>
      </c>
      <c r="E19" s="3"/>
      <c r="F19" s="3"/>
      <c r="G19" s="3"/>
      <c r="H19" s="3"/>
      <c r="I19" s="3"/>
      <c r="J19" s="3"/>
      <c r="K19" s="6" t="s">
        <v>9</v>
      </c>
      <c r="L19" s="7"/>
      <c r="M19" s="7"/>
      <c r="N19" s="7"/>
      <c r="O19" s="8" t="s">
        <v>10</v>
      </c>
      <c r="P19" s="7"/>
      <c r="Q19" s="7"/>
      <c r="R19" s="9"/>
      <c r="S19" s="3"/>
      <c r="T19" s="3"/>
      <c r="U19" s="3"/>
      <c r="V19" s="10"/>
      <c r="W19" s="11"/>
      <c r="X19" s="11"/>
      <c r="Y19" s="11"/>
      <c r="Z19" s="10"/>
      <c r="AA19" s="11"/>
      <c r="AB19" s="11"/>
      <c r="AC19" s="11"/>
      <c r="AD19" s="11"/>
      <c r="AE19" s="11"/>
      <c r="AF19" s="11"/>
      <c r="AG19" s="11"/>
      <c r="AH19" s="11"/>
      <c r="AI19" s="12" t="s">
        <v>11</v>
      </c>
      <c r="AJ19" s="13" t="s">
        <v>3</v>
      </c>
      <c r="AK19" s="14"/>
      <c r="AL19" s="14"/>
      <c r="AM19" s="14"/>
      <c r="AN19" s="15"/>
      <c r="AO19" s="16"/>
      <c r="AP19" s="3"/>
    </row>
    <row r="20" spans="4:42" ht="19.5" customHeight="1" thickBot="1">
      <c r="D20" s="17" t="s">
        <v>12</v>
      </c>
      <c r="E20" s="3"/>
      <c r="F20" s="3"/>
      <c r="G20" s="3"/>
      <c r="H20" s="3"/>
      <c r="I20" s="3"/>
      <c r="J20" s="3"/>
      <c r="K20" s="6" t="s">
        <v>13</v>
      </c>
      <c r="L20" s="7"/>
      <c r="M20" s="7"/>
      <c r="N20" s="7"/>
      <c r="O20" s="8" t="s">
        <v>14</v>
      </c>
      <c r="P20" s="7"/>
      <c r="Q20" s="7"/>
      <c r="R20" s="9"/>
      <c r="S20" s="3"/>
      <c r="T20" s="3"/>
      <c r="U20" s="3"/>
      <c r="V20" s="10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11"/>
      <c r="AH20" s="11"/>
      <c r="AI20" s="12" t="s">
        <v>15</v>
      </c>
      <c r="AJ20" s="18" t="str">
        <f>+O32</f>
        <v>    </v>
      </c>
      <c r="AK20" s="19"/>
      <c r="AL20" s="19"/>
      <c r="AM20" s="19"/>
      <c r="AN20" s="19"/>
      <c r="AO20" s="20"/>
      <c r="AP20" s="3"/>
    </row>
    <row r="21" spans="4:42" ht="19.5" customHeight="1" thickBot="1">
      <c r="D21" s="3"/>
      <c r="E21" s="3"/>
      <c r="F21" s="3"/>
      <c r="G21" s="3"/>
      <c r="H21" s="3"/>
      <c r="I21" s="3"/>
      <c r="J21" s="3"/>
      <c r="K21" s="6" t="s">
        <v>16</v>
      </c>
      <c r="L21" s="7"/>
      <c r="M21" s="7"/>
      <c r="N21" s="7"/>
      <c r="O21" s="8" t="s">
        <v>17</v>
      </c>
      <c r="P21" s="7"/>
      <c r="Q21" s="7"/>
      <c r="R21" s="9"/>
      <c r="S21" s="21"/>
      <c r="T21" s="22"/>
      <c r="U21" s="3"/>
      <c r="V21" s="10"/>
      <c r="W21" s="11"/>
      <c r="X21" s="23"/>
      <c r="Y21" s="11"/>
      <c r="Z21" s="10"/>
      <c r="AA21" s="11"/>
      <c r="AB21" s="11"/>
      <c r="AC21" s="11"/>
      <c r="AD21" s="11"/>
      <c r="AE21" s="11"/>
      <c r="AF21" s="11"/>
      <c r="AG21" s="11"/>
      <c r="AH21" s="11"/>
      <c r="AI21" s="12" t="s">
        <v>18</v>
      </c>
      <c r="AJ21" s="18" t="str">
        <f>IF(O32=O28,O36,IF(O32=O36,O28," "))</f>
        <v> </v>
      </c>
      <c r="AK21" s="19"/>
      <c r="AL21" s="19"/>
      <c r="AM21" s="19"/>
      <c r="AN21" s="19"/>
      <c r="AO21" s="20"/>
      <c r="AP21" s="3"/>
    </row>
    <row r="22" spans="4:42" ht="19.5" customHeight="1" thickBot="1">
      <c r="D22" s="24" t="s">
        <v>19</v>
      </c>
      <c r="E22" s="25"/>
      <c r="F22" s="26"/>
      <c r="G22" s="27"/>
      <c r="H22" s="28" t="s">
        <v>5</v>
      </c>
      <c r="I22" s="29" t="s">
        <v>20</v>
      </c>
      <c r="J22" s="30"/>
      <c r="K22" s="6" t="s">
        <v>21</v>
      </c>
      <c r="L22" s="7"/>
      <c r="M22" s="7"/>
      <c r="N22" s="7"/>
      <c r="O22" s="8" t="s">
        <v>22</v>
      </c>
      <c r="P22" s="7"/>
      <c r="Q22" s="7"/>
      <c r="R22" s="9"/>
      <c r="S22" s="21"/>
      <c r="T22" s="22"/>
      <c r="U22" s="3"/>
      <c r="V22" s="10"/>
      <c r="W22" s="11"/>
      <c r="X22" s="23" t="s">
        <v>23</v>
      </c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12" t="s">
        <v>24</v>
      </c>
      <c r="AJ22" s="18" t="str">
        <f>+AH30</f>
        <v>   </v>
      </c>
      <c r="AK22" s="19"/>
      <c r="AL22" s="19"/>
      <c r="AM22" s="19"/>
      <c r="AN22" s="19"/>
      <c r="AO22" s="20"/>
      <c r="AP22" s="3"/>
    </row>
    <row r="23" spans="4:42" ht="19.5" customHeight="1" thickBot="1">
      <c r="D23" s="3"/>
      <c r="E23" s="3"/>
      <c r="F23" s="3"/>
      <c r="G23" s="3"/>
      <c r="H23" s="3"/>
      <c r="I23" s="3"/>
      <c r="J23" s="3"/>
      <c r="K23" s="6" t="s">
        <v>25</v>
      </c>
      <c r="L23" s="7"/>
      <c r="M23" s="7"/>
      <c r="N23" s="7"/>
      <c r="O23" s="31" t="s">
        <v>26</v>
      </c>
      <c r="P23" s="7"/>
      <c r="Q23" s="7"/>
      <c r="R23" s="9"/>
      <c r="S23" s="21"/>
      <c r="T23" s="22"/>
      <c r="U23" s="3"/>
      <c r="V23" s="10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32" t="s">
        <v>5</v>
      </c>
      <c r="AJ23" s="18" t="str">
        <f>+AH39</f>
        <v>   </v>
      </c>
      <c r="AK23" s="19"/>
      <c r="AL23" s="19"/>
      <c r="AM23" s="19"/>
      <c r="AN23" s="19"/>
      <c r="AO23" s="20"/>
      <c r="AP23" s="3"/>
    </row>
    <row r="24" spans="2:42" ht="19.5" customHeight="1" thickBot="1" thickTop="1">
      <c r="B24" s="33" t="s">
        <v>27</v>
      </c>
      <c r="C24" s="34" t="s">
        <v>0</v>
      </c>
      <c r="D24" s="35" t="s">
        <v>28</v>
      </c>
      <c r="E24" s="36"/>
      <c r="F24" s="37"/>
      <c r="G24" s="38"/>
      <c r="H24" s="38"/>
      <c r="I24" s="3"/>
      <c r="J24" s="3"/>
      <c r="K24" s="39"/>
      <c r="L24" s="40"/>
      <c r="M24" s="21"/>
      <c r="N24" s="21"/>
      <c r="O24" s="21"/>
      <c r="P24" s="40"/>
      <c r="Q24" s="21"/>
      <c r="R24" s="21"/>
      <c r="S24" s="21"/>
      <c r="T24" s="22"/>
      <c r="U24" s="3"/>
      <c r="V24" s="10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1"/>
      <c r="AH24" s="11"/>
      <c r="AI24" s="41" t="s">
        <v>29</v>
      </c>
      <c r="AJ24" s="42" t="str">
        <f>AL35</f>
        <v> </v>
      </c>
      <c r="AK24" s="19"/>
      <c r="AL24" s="19"/>
      <c r="AM24" s="19"/>
      <c r="AN24" s="19"/>
      <c r="AO24" s="20"/>
      <c r="AP24" s="3"/>
    </row>
    <row r="25" spans="2:42" ht="19.5" customHeight="1" thickBot="1" thickTop="1">
      <c r="B25" s="43"/>
      <c r="C25" s="44">
        <v>1</v>
      </c>
      <c r="D25" s="45" t="str">
        <f>+D2</f>
        <v> </v>
      </c>
      <c r="E25" s="46" t="str">
        <f>+B2</f>
        <v>W</v>
      </c>
      <c r="F25" s="47">
        <f>+C2</f>
        <v>1</v>
      </c>
      <c r="G25" s="48" t="s">
        <v>5</v>
      </c>
      <c r="H25" s="48"/>
      <c r="I25" s="49"/>
      <c r="J25" s="49"/>
      <c r="K25" s="50"/>
      <c r="L25" s="51"/>
      <c r="M25" s="51"/>
      <c r="N25" s="51"/>
      <c r="O25" s="51"/>
      <c r="P25" s="51"/>
      <c r="Q25" s="51"/>
      <c r="R25" s="51"/>
      <c r="S25" s="21"/>
      <c r="T25" s="52"/>
      <c r="U25" s="53"/>
      <c r="V25" s="54" t="str">
        <f>IF(K26=D25,D26,IF(K26=D26,D25,IF(K26=D27,D28,IF(K26=D28,D27," "))))</f>
        <v> 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 t="s">
        <v>30</v>
      </c>
      <c r="AJ25" s="18" t="str">
        <f>IF(AL35=AH34,AH36,IF(AL35=AH36,AH34," "))</f>
        <v> </v>
      </c>
      <c r="AK25" s="19"/>
      <c r="AL25" s="19"/>
      <c r="AM25" s="19"/>
      <c r="AN25" s="19"/>
      <c r="AO25" s="20"/>
      <c r="AP25" s="3"/>
    </row>
    <row r="26" spans="2:42" ht="19.5" customHeight="1" thickBot="1" thickTop="1">
      <c r="B26" s="55" t="s">
        <v>31</v>
      </c>
      <c r="C26" s="44">
        <v>9</v>
      </c>
      <c r="D26" s="45" t="str">
        <f>+D11</f>
        <v> </v>
      </c>
      <c r="E26" s="46" t="str">
        <f>+B11</f>
        <v>R</v>
      </c>
      <c r="F26" s="47">
        <f>+C11</f>
        <v>5</v>
      </c>
      <c r="G26" s="56"/>
      <c r="H26" s="57"/>
      <c r="I26" s="58"/>
      <c r="J26" s="59"/>
      <c r="K26" s="60" t="s">
        <v>32</v>
      </c>
      <c r="L26" s="49"/>
      <c r="M26" s="49"/>
      <c r="N26" s="49"/>
      <c r="O26" s="49"/>
      <c r="P26" s="49"/>
      <c r="Q26" s="49"/>
      <c r="R26" s="49"/>
      <c r="S26" s="53"/>
      <c r="T26" s="52"/>
      <c r="U26" s="53"/>
      <c r="V26" s="61" t="s">
        <v>33</v>
      </c>
      <c r="W26" s="62"/>
      <c r="X26" s="62"/>
      <c r="Y26" s="63"/>
      <c r="Z26" s="64" t="s">
        <v>5</v>
      </c>
      <c r="AA26" s="64"/>
      <c r="AB26" s="64"/>
      <c r="AC26" s="64"/>
      <c r="AD26" s="64"/>
      <c r="AE26" s="64"/>
      <c r="AF26" s="64"/>
      <c r="AG26" s="64"/>
      <c r="AH26" s="64"/>
      <c r="AI26" s="41" t="s">
        <v>34</v>
      </c>
      <c r="AJ26" s="18" t="str">
        <f>IF(AD28=Z26,Z30,IF(AD28=Z30,Z26," "))</f>
        <v> </v>
      </c>
      <c r="AK26" s="19"/>
      <c r="AL26" s="19"/>
      <c r="AM26" s="19"/>
      <c r="AN26" s="19"/>
      <c r="AO26" s="20"/>
      <c r="AP26" s="3"/>
    </row>
    <row r="27" spans="2:42" ht="19.5" customHeight="1" thickBot="1" thickTop="1">
      <c r="B27" s="65"/>
      <c r="C27" s="44">
        <v>5</v>
      </c>
      <c r="D27" s="45" t="str">
        <f>D9</f>
        <v> </v>
      </c>
      <c r="E27" s="66" t="str">
        <f>+B9</f>
        <v>R</v>
      </c>
      <c r="F27" s="67">
        <f>+C9</f>
        <v>3</v>
      </c>
      <c r="G27" s="48" t="s">
        <v>5</v>
      </c>
      <c r="H27" s="48"/>
      <c r="I27" s="49"/>
      <c r="J27" s="68"/>
      <c r="K27" s="49"/>
      <c r="L27" s="58"/>
      <c r="M27" s="58"/>
      <c r="N27" s="59"/>
      <c r="O27" s="49"/>
      <c r="P27" s="49"/>
      <c r="Q27" s="49"/>
      <c r="R27" s="49"/>
      <c r="S27" s="53"/>
      <c r="T27" s="52"/>
      <c r="U27" s="53"/>
      <c r="V27" s="69" t="str">
        <f>IF(K26=G25,G27,IF(K26=G27,G25," "))</f>
        <v> </v>
      </c>
      <c r="W27" s="69"/>
      <c r="X27" s="69"/>
      <c r="Y27" s="70"/>
      <c r="Z27" s="71"/>
      <c r="AA27" s="72"/>
      <c r="AB27" s="72"/>
      <c r="AC27" s="73"/>
      <c r="AD27" s="64"/>
      <c r="AE27" s="64"/>
      <c r="AF27" s="64"/>
      <c r="AG27" s="64"/>
      <c r="AH27" s="64"/>
      <c r="AI27" s="74" t="s">
        <v>35</v>
      </c>
      <c r="AJ27" s="18" t="str">
        <f>IF(AD37=Z35,Z39,IF(AD37=Z39,Z35," "))</f>
        <v> </v>
      </c>
      <c r="AK27" s="19"/>
      <c r="AL27" s="19"/>
      <c r="AM27" s="19"/>
      <c r="AN27" s="19"/>
      <c r="AO27" s="20"/>
      <c r="AP27" s="3"/>
    </row>
    <row r="28" spans="2:42" ht="19.5" customHeight="1" thickBot="1" thickTop="1">
      <c r="B28" s="75"/>
      <c r="C28" s="76">
        <v>13</v>
      </c>
      <c r="D28" s="77" t="str">
        <f>+D15</f>
        <v> </v>
      </c>
      <c r="E28" s="78" t="str">
        <f>+B15</f>
        <v>gs</v>
      </c>
      <c r="F28" s="79">
        <f>+C15</f>
        <v>4</v>
      </c>
      <c r="G28" s="56"/>
      <c r="H28" s="57"/>
      <c r="I28" s="58"/>
      <c r="J28" s="49"/>
      <c r="K28" s="49"/>
      <c r="L28" s="49"/>
      <c r="M28" s="49"/>
      <c r="N28" s="80"/>
      <c r="O28" s="49" t="s">
        <v>36</v>
      </c>
      <c r="P28" s="49"/>
      <c r="Q28" s="49"/>
      <c r="R28" s="49"/>
      <c r="S28" s="53"/>
      <c r="T28" s="52"/>
      <c r="U28" s="53"/>
      <c r="V28" s="10" t="s">
        <v>37</v>
      </c>
      <c r="W28" s="54"/>
      <c r="X28" s="54"/>
      <c r="Y28" s="54"/>
      <c r="Z28" s="64"/>
      <c r="AA28" s="64"/>
      <c r="AB28" s="81" t="s">
        <v>35</v>
      </c>
      <c r="AC28" s="82"/>
      <c r="AD28" s="64" t="s">
        <v>32</v>
      </c>
      <c r="AE28" s="64"/>
      <c r="AF28" s="64"/>
      <c r="AG28" s="64"/>
      <c r="AH28" s="64"/>
      <c r="AI28" s="11"/>
      <c r="AJ28" s="11"/>
      <c r="AK28" s="11"/>
      <c r="AL28" s="11"/>
      <c r="AM28" s="11"/>
      <c r="AN28" s="11"/>
      <c r="AO28" s="11"/>
      <c r="AP28" s="3"/>
    </row>
    <row r="29" spans="2:42" ht="19.5" customHeight="1" thickBot="1" thickTop="1">
      <c r="B29" s="43"/>
      <c r="C29" s="44">
        <v>3</v>
      </c>
      <c r="D29" s="45" t="str">
        <f>+D8</f>
        <v> </v>
      </c>
      <c r="E29" s="46" t="str">
        <f>+B8</f>
        <v>R</v>
      </c>
      <c r="F29" s="47">
        <f>+C8</f>
        <v>2</v>
      </c>
      <c r="G29" s="48" t="s">
        <v>5</v>
      </c>
      <c r="H29" s="48"/>
      <c r="I29" s="49"/>
      <c r="J29" s="49"/>
      <c r="K29" s="49"/>
      <c r="L29" s="49"/>
      <c r="M29" s="83" t="s">
        <v>38</v>
      </c>
      <c r="N29" s="80"/>
      <c r="O29" s="84"/>
      <c r="P29" s="58"/>
      <c r="Q29" s="58"/>
      <c r="R29" s="59"/>
      <c r="S29" s="53"/>
      <c r="T29" s="52"/>
      <c r="U29" s="53"/>
      <c r="V29" s="54" t="str">
        <f>IF(K30=D29,D30,IF(K30=D30,D29,IF(K30=D31,D32,IF(K30=D32,D31," "))))</f>
        <v> </v>
      </c>
      <c r="W29" s="54"/>
      <c r="X29" s="54"/>
      <c r="Y29" s="54"/>
      <c r="Z29" s="64"/>
      <c r="AA29" s="64"/>
      <c r="AB29" s="64"/>
      <c r="AC29" s="82"/>
      <c r="AD29" s="71"/>
      <c r="AE29" s="72"/>
      <c r="AF29" s="72"/>
      <c r="AG29" s="73"/>
      <c r="AH29" s="64" t="s">
        <v>5</v>
      </c>
      <c r="AI29" s="11"/>
      <c r="AJ29" s="11"/>
      <c r="AK29" s="11"/>
      <c r="AL29" s="11"/>
      <c r="AM29" s="11"/>
      <c r="AN29" s="11"/>
      <c r="AO29" s="11"/>
      <c r="AP29" s="3"/>
    </row>
    <row r="30" spans="2:41" ht="19.5" customHeight="1" thickBot="1" thickTop="1">
      <c r="B30" s="55" t="s">
        <v>1</v>
      </c>
      <c r="C30" s="44">
        <v>11</v>
      </c>
      <c r="D30" s="45" t="str">
        <f>+D16</f>
        <v> </v>
      </c>
      <c r="E30" s="46" t="str">
        <f>+B16</f>
        <v>gs</v>
      </c>
      <c r="F30" s="47">
        <f>+C16</f>
        <v>5</v>
      </c>
      <c r="G30" s="56"/>
      <c r="H30" s="57"/>
      <c r="I30" s="58"/>
      <c r="J30" s="59"/>
      <c r="K30" s="60" t="s">
        <v>32</v>
      </c>
      <c r="L30" s="49"/>
      <c r="M30" s="49"/>
      <c r="N30" s="68"/>
      <c r="O30" s="49"/>
      <c r="P30" s="49"/>
      <c r="Q30" s="49"/>
      <c r="R30" s="80"/>
      <c r="S30" s="53"/>
      <c r="T30" s="52"/>
      <c r="U30" s="53"/>
      <c r="V30" s="61" t="s">
        <v>39</v>
      </c>
      <c r="W30" s="62"/>
      <c r="X30" s="62"/>
      <c r="Y30" s="63"/>
      <c r="Z30" s="64" t="s">
        <v>5</v>
      </c>
      <c r="AA30" s="64"/>
      <c r="AB30" s="64"/>
      <c r="AC30" s="85"/>
      <c r="AD30" s="64"/>
      <c r="AE30" s="64"/>
      <c r="AF30" s="81" t="s">
        <v>40</v>
      </c>
      <c r="AG30" s="82"/>
      <c r="AH30" s="64" t="s">
        <v>36</v>
      </c>
      <c r="AI30" s="11"/>
      <c r="AJ30" s="11"/>
      <c r="AK30" s="11"/>
      <c r="AL30" s="11"/>
      <c r="AM30" s="11"/>
      <c r="AN30" s="11"/>
      <c r="AO30" s="11"/>
    </row>
    <row r="31" spans="2:41" ht="19.5" customHeight="1" thickBot="1" thickTop="1">
      <c r="B31" s="86"/>
      <c r="C31" s="44">
        <v>7</v>
      </c>
      <c r="D31" s="45" t="str">
        <f>+D5</f>
        <v> </v>
      </c>
      <c r="E31" s="66" t="str">
        <f>+B5</f>
        <v>W</v>
      </c>
      <c r="F31" s="47">
        <f>+C5</f>
        <v>4</v>
      </c>
      <c r="G31" s="48" t="s">
        <v>5</v>
      </c>
      <c r="H31" s="48"/>
      <c r="I31" s="49"/>
      <c r="J31" s="68"/>
      <c r="K31" s="49"/>
      <c r="L31" s="58"/>
      <c r="M31" s="58"/>
      <c r="N31" s="49"/>
      <c r="O31" s="49"/>
      <c r="P31" s="49"/>
      <c r="Q31" s="49"/>
      <c r="R31" s="80"/>
      <c r="S31" s="53"/>
      <c r="T31" s="52"/>
      <c r="U31" s="53"/>
      <c r="V31" s="69" t="str">
        <f>IF(K30=G29,G31,IF(K30=G31,G29," "))</f>
        <v> </v>
      </c>
      <c r="W31" s="69"/>
      <c r="X31" s="69"/>
      <c r="Y31" s="70"/>
      <c r="Z31" s="71"/>
      <c r="AA31" s="72"/>
      <c r="AB31" s="72"/>
      <c r="AC31" s="64"/>
      <c r="AD31" s="64"/>
      <c r="AE31" s="64"/>
      <c r="AF31" s="87"/>
      <c r="AG31" s="82"/>
      <c r="AH31" s="71"/>
      <c r="AI31" s="88"/>
      <c r="AJ31" s="88"/>
      <c r="AK31" s="89"/>
      <c r="AL31" s="11"/>
      <c r="AM31" s="11"/>
      <c r="AN31" s="11"/>
      <c r="AO31" s="11"/>
    </row>
    <row r="32" spans="2:41" ht="19.5" customHeight="1" thickBot="1" thickTop="1">
      <c r="B32" s="86"/>
      <c r="C32" s="76">
        <v>15</v>
      </c>
      <c r="D32" s="77" t="str">
        <f>+D12</f>
        <v> </v>
      </c>
      <c r="E32" s="78" t="str">
        <f>+B12</f>
        <v>gs</v>
      </c>
      <c r="F32" s="79">
        <f>+C12</f>
        <v>1</v>
      </c>
      <c r="G32" s="56"/>
      <c r="H32" s="57"/>
      <c r="I32" s="58"/>
      <c r="J32" s="49"/>
      <c r="K32" s="49"/>
      <c r="L32" s="49"/>
      <c r="M32" s="49"/>
      <c r="N32" s="49"/>
      <c r="O32" s="49" t="s">
        <v>41</v>
      </c>
      <c r="P32" s="49"/>
      <c r="Q32" s="49"/>
      <c r="R32" s="80"/>
      <c r="S32" s="53"/>
      <c r="T32" s="52"/>
      <c r="U32" s="53"/>
      <c r="V32" s="10" t="s">
        <v>42</v>
      </c>
      <c r="W32" s="54"/>
      <c r="X32" s="54"/>
      <c r="Y32" s="54"/>
      <c r="Z32" s="54"/>
      <c r="AA32" s="54"/>
      <c r="AB32" s="54"/>
      <c r="AC32" s="54"/>
      <c r="AD32" s="69" t="str">
        <f>IF(O36=K34,K38,IF(O36=K38,K34," "))</f>
        <v> </v>
      </c>
      <c r="AE32" s="69"/>
      <c r="AF32" s="69"/>
      <c r="AG32" s="70"/>
      <c r="AH32" s="54"/>
      <c r="AI32" s="11"/>
      <c r="AJ32" s="11"/>
      <c r="AK32" s="90" t="s">
        <v>24</v>
      </c>
      <c r="AL32" s="11"/>
      <c r="AM32" s="11"/>
      <c r="AN32" s="11"/>
      <c r="AO32" s="11"/>
    </row>
    <row r="33" spans="2:41" ht="19.5" customHeight="1" thickBot="1" thickTop="1">
      <c r="B33" s="91"/>
      <c r="C33" s="44">
        <v>2</v>
      </c>
      <c r="D33" s="45" t="str">
        <f>+D7</f>
        <v> </v>
      </c>
      <c r="E33" s="46" t="str">
        <f>+B7</f>
        <v>R</v>
      </c>
      <c r="F33" s="47">
        <f>+C7</f>
        <v>1</v>
      </c>
      <c r="G33" s="48" t="s">
        <v>5</v>
      </c>
      <c r="H33" s="48"/>
      <c r="I33" s="49"/>
      <c r="J33" s="49"/>
      <c r="K33" s="49"/>
      <c r="L33" s="49"/>
      <c r="M33" s="49"/>
      <c r="N33" s="92" t="s">
        <v>15</v>
      </c>
      <c r="O33" s="84"/>
      <c r="P33" s="58"/>
      <c r="Q33" s="58"/>
      <c r="R33" s="59"/>
      <c r="S33" s="53"/>
      <c r="T33" s="52"/>
      <c r="U33" s="53"/>
      <c r="V33" s="54"/>
      <c r="W33" s="54"/>
      <c r="X33" s="54"/>
      <c r="Y33" s="54"/>
      <c r="Z33" s="54"/>
      <c r="AA33" s="54"/>
      <c r="AB33" s="54"/>
      <c r="AC33" s="93" t="s">
        <v>43</v>
      </c>
      <c r="AD33" s="54"/>
      <c r="AE33" s="54"/>
      <c r="AF33" s="54"/>
      <c r="AG33" s="54"/>
      <c r="AH33" s="94"/>
      <c r="AI33" s="95" t="s">
        <v>5</v>
      </c>
      <c r="AK33" s="11"/>
      <c r="AL33" s="11"/>
      <c r="AM33" s="11"/>
      <c r="AN33" s="11"/>
      <c r="AO33" s="11"/>
    </row>
    <row r="34" spans="2:41" ht="19.5" customHeight="1" thickBot="1" thickTop="1">
      <c r="B34" s="55" t="s">
        <v>44</v>
      </c>
      <c r="C34" s="44">
        <v>10</v>
      </c>
      <c r="D34" s="45" t="str">
        <f>+D6</f>
        <v> </v>
      </c>
      <c r="E34" s="46" t="str">
        <f>+B6</f>
        <v>W</v>
      </c>
      <c r="F34" s="47">
        <f>+C6</f>
        <v>5</v>
      </c>
      <c r="G34" s="56"/>
      <c r="H34" s="57"/>
      <c r="I34" s="58"/>
      <c r="J34" s="59"/>
      <c r="K34" s="60" t="s">
        <v>32</v>
      </c>
      <c r="L34" s="49"/>
      <c r="M34" s="49"/>
      <c r="N34" s="49"/>
      <c r="O34" s="49"/>
      <c r="P34" s="49"/>
      <c r="Q34" s="49"/>
      <c r="R34" s="80"/>
      <c r="S34" s="53"/>
      <c r="T34" s="52"/>
      <c r="U34" s="53"/>
      <c r="V34" s="54" t="str">
        <f>IF(K34=D33,D34,IF(K34=D34,D33,IF(K34=D35,D36,IF(K34=D36,D35," "))))</f>
        <v> 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4"/>
      <c r="AH34" s="96" t="str">
        <f>IF(AH30=AD28,AD32,IF(AH30=AD32,AD28," "))</f>
        <v> </v>
      </c>
      <c r="AI34" s="97"/>
      <c r="AJ34" s="98"/>
      <c r="AK34" s="97"/>
      <c r="AL34" s="11" t="s">
        <v>5</v>
      </c>
      <c r="AM34" s="11"/>
      <c r="AN34" s="11"/>
      <c r="AO34" s="11"/>
    </row>
    <row r="35" spans="2:41" ht="19.5" customHeight="1" thickBot="1" thickTop="1">
      <c r="B35" s="86"/>
      <c r="C35" s="44">
        <v>6</v>
      </c>
      <c r="D35" s="45" t="str">
        <f>+D4</f>
        <v> </v>
      </c>
      <c r="E35" s="66" t="str">
        <f>+B4</f>
        <v>W</v>
      </c>
      <c r="F35" s="47">
        <f>+C4</f>
        <v>3</v>
      </c>
      <c r="G35" s="48" t="s">
        <v>5</v>
      </c>
      <c r="H35" s="48"/>
      <c r="I35" s="49"/>
      <c r="J35" s="68"/>
      <c r="K35" s="49"/>
      <c r="L35" s="58"/>
      <c r="M35" s="58"/>
      <c r="N35" s="59"/>
      <c r="O35" s="49"/>
      <c r="P35" s="49"/>
      <c r="Q35" s="49"/>
      <c r="R35" s="80"/>
      <c r="S35" s="53"/>
      <c r="T35" s="52"/>
      <c r="U35" s="53"/>
      <c r="V35" s="61" t="s">
        <v>45</v>
      </c>
      <c r="W35" s="62"/>
      <c r="X35" s="62"/>
      <c r="Y35" s="63"/>
      <c r="Z35" s="64" t="s">
        <v>5</v>
      </c>
      <c r="AA35" s="64"/>
      <c r="AB35" s="64"/>
      <c r="AC35" s="64"/>
      <c r="AD35" s="64"/>
      <c r="AE35" s="64"/>
      <c r="AF35" s="64"/>
      <c r="AG35" s="64"/>
      <c r="AH35" s="62"/>
      <c r="AI35" s="62"/>
      <c r="AJ35" s="62"/>
      <c r="AK35" s="63"/>
      <c r="AL35" s="99" t="s">
        <v>5</v>
      </c>
      <c r="AM35" s="97"/>
      <c r="AN35" s="98"/>
      <c r="AO35" s="97"/>
    </row>
    <row r="36" spans="2:41" ht="19.5" customHeight="1" thickBot="1" thickTop="1">
      <c r="B36" s="86"/>
      <c r="C36" s="76">
        <v>14</v>
      </c>
      <c r="D36" s="77" t="str">
        <f>+D14</f>
        <v> </v>
      </c>
      <c r="E36" s="78" t="str">
        <f>+B14</f>
        <v>gs</v>
      </c>
      <c r="F36" s="79">
        <f>+C14</f>
        <v>3</v>
      </c>
      <c r="G36" s="56"/>
      <c r="H36" s="57"/>
      <c r="I36" s="58"/>
      <c r="J36" s="49"/>
      <c r="K36" s="49"/>
      <c r="L36" s="49"/>
      <c r="M36" s="49"/>
      <c r="N36" s="80"/>
      <c r="O36" s="49" t="s">
        <v>36</v>
      </c>
      <c r="P36" s="49"/>
      <c r="Q36" s="49"/>
      <c r="R36" s="68"/>
      <c r="S36" s="53"/>
      <c r="T36" s="52"/>
      <c r="U36" s="53"/>
      <c r="V36" s="69" t="str">
        <f>IF(K34=G33,G35,IF(K34=G35,G33," "))</f>
        <v> </v>
      </c>
      <c r="W36" s="69"/>
      <c r="X36" s="69"/>
      <c r="Y36" s="70"/>
      <c r="Z36" s="71"/>
      <c r="AA36" s="72"/>
      <c r="AB36" s="72"/>
      <c r="AC36" s="73"/>
      <c r="AD36" s="64"/>
      <c r="AE36" s="64"/>
      <c r="AF36" s="64"/>
      <c r="AG36" s="64"/>
      <c r="AH36" s="11" t="str">
        <f>IF(AH39=AD37,AD41,IF(AH39=AD41,AD37," "))</f>
        <v> </v>
      </c>
      <c r="AI36" s="11"/>
      <c r="AJ36" s="11"/>
      <c r="AK36" s="70"/>
      <c r="AL36" s="62"/>
      <c r="AM36" s="88"/>
      <c r="AN36" s="88"/>
      <c r="AO36" s="62"/>
    </row>
    <row r="37" spans="2:41" ht="19.5" customHeight="1" thickBot="1" thickTop="1">
      <c r="B37" s="43"/>
      <c r="C37" s="44">
        <v>4</v>
      </c>
      <c r="D37" s="45" t="str">
        <f>+D3</f>
        <v> </v>
      </c>
      <c r="E37" s="46" t="str">
        <f>+B3</f>
        <v>W</v>
      </c>
      <c r="F37" s="47">
        <f>+C3</f>
        <v>2</v>
      </c>
      <c r="G37" s="48" t="s">
        <v>5</v>
      </c>
      <c r="H37" s="48"/>
      <c r="I37" s="49"/>
      <c r="J37" s="49"/>
      <c r="K37" s="49"/>
      <c r="L37" s="49"/>
      <c r="M37" s="83" t="s">
        <v>46</v>
      </c>
      <c r="N37" s="80"/>
      <c r="O37" s="84"/>
      <c r="P37" s="58"/>
      <c r="Q37" s="58"/>
      <c r="R37" s="49"/>
      <c r="S37" s="53"/>
      <c r="T37" s="52"/>
      <c r="U37" s="53"/>
      <c r="V37" s="10" t="s">
        <v>47</v>
      </c>
      <c r="W37" s="54"/>
      <c r="X37" s="54"/>
      <c r="Y37" s="54"/>
      <c r="Z37" s="64"/>
      <c r="AA37" s="64"/>
      <c r="AB37" s="81" t="s">
        <v>35</v>
      </c>
      <c r="AC37" s="82"/>
      <c r="AD37" s="64" t="s">
        <v>32</v>
      </c>
      <c r="AE37" s="64"/>
      <c r="AF37" s="64"/>
      <c r="AG37" s="64"/>
      <c r="AH37" s="62"/>
      <c r="AI37" s="62"/>
      <c r="AJ37" s="62"/>
      <c r="AK37" s="11"/>
      <c r="AL37" s="11"/>
      <c r="AM37" s="11" t="s">
        <v>5</v>
      </c>
      <c r="AN37" s="11"/>
      <c r="AO37" s="90" t="s">
        <v>29</v>
      </c>
    </row>
    <row r="38" spans="2:41" ht="19.5" customHeight="1" thickBot="1" thickTop="1">
      <c r="B38" s="55" t="s">
        <v>48</v>
      </c>
      <c r="C38" s="44">
        <v>12</v>
      </c>
      <c r="D38" s="45" t="str">
        <f>+D17</f>
        <v> </v>
      </c>
      <c r="E38" s="46" t="str">
        <f>+B17</f>
        <v>gs</v>
      </c>
      <c r="F38" s="47">
        <f>+C17</f>
        <v>6</v>
      </c>
      <c r="G38" s="56"/>
      <c r="H38" s="57"/>
      <c r="I38" s="58"/>
      <c r="J38" s="59"/>
      <c r="K38" s="60" t="s">
        <v>32</v>
      </c>
      <c r="L38" s="49"/>
      <c r="M38" s="49"/>
      <c r="N38" s="68"/>
      <c r="O38" s="49"/>
      <c r="P38" s="49"/>
      <c r="Q38" s="49"/>
      <c r="R38" s="49"/>
      <c r="S38" s="100"/>
      <c r="T38" s="52"/>
      <c r="U38" s="53"/>
      <c r="V38" s="54" t="str">
        <f>IF(K38=D37,D38,IF(K38=D38,D37,IF(K38=D39,D40,IF(K38=D40,D39," "))))</f>
        <v> </v>
      </c>
      <c r="W38" s="54"/>
      <c r="X38" s="54"/>
      <c r="Y38" s="54"/>
      <c r="Z38" s="64"/>
      <c r="AA38" s="64"/>
      <c r="AB38" s="64"/>
      <c r="AC38" s="82"/>
      <c r="AD38" s="71"/>
      <c r="AE38" s="72"/>
      <c r="AF38" s="72"/>
      <c r="AG38" s="73"/>
      <c r="AH38" s="54"/>
      <c r="AI38" s="11"/>
      <c r="AJ38" s="11"/>
      <c r="AK38" s="11"/>
      <c r="AL38" s="11"/>
      <c r="AM38" s="11"/>
      <c r="AN38" s="11"/>
      <c r="AO38" s="11"/>
    </row>
    <row r="39" spans="2:41" ht="19.5" customHeight="1" thickBot="1" thickTop="1">
      <c r="B39" s="86"/>
      <c r="C39" s="44">
        <v>8</v>
      </c>
      <c r="D39" s="45" t="str">
        <f>+D10</f>
        <v> </v>
      </c>
      <c r="E39" s="66" t="str">
        <f>+B10</f>
        <v>R</v>
      </c>
      <c r="F39" s="67">
        <f>+C10</f>
        <v>4</v>
      </c>
      <c r="G39" s="48" t="s">
        <v>5</v>
      </c>
      <c r="H39" s="48"/>
      <c r="I39" s="49"/>
      <c r="J39" s="68"/>
      <c r="K39" s="49"/>
      <c r="L39" s="58"/>
      <c r="M39" s="58"/>
      <c r="N39" s="49"/>
      <c r="O39" s="49"/>
      <c r="P39" s="49"/>
      <c r="Q39" s="49"/>
      <c r="R39" s="49"/>
      <c r="S39" s="100"/>
      <c r="T39" s="52"/>
      <c r="U39" s="53"/>
      <c r="V39" s="61" t="s">
        <v>49</v>
      </c>
      <c r="W39" s="62"/>
      <c r="X39" s="62"/>
      <c r="Y39" s="63"/>
      <c r="Z39" s="64" t="s">
        <v>5</v>
      </c>
      <c r="AA39" s="64"/>
      <c r="AB39" s="64"/>
      <c r="AC39" s="85"/>
      <c r="AD39" s="64"/>
      <c r="AE39" s="64"/>
      <c r="AF39" s="81" t="s">
        <v>40</v>
      </c>
      <c r="AG39" s="82"/>
      <c r="AH39" s="99" t="s">
        <v>36</v>
      </c>
      <c r="AI39" s="11"/>
      <c r="AJ39" s="11"/>
      <c r="AK39" s="11"/>
      <c r="AL39" s="11"/>
      <c r="AM39" s="11"/>
      <c r="AN39" s="11"/>
      <c r="AO39" s="11"/>
    </row>
    <row r="40" spans="2:41" ht="19.5" customHeight="1" thickBot="1" thickTop="1">
      <c r="B40" s="75"/>
      <c r="C40" s="76">
        <v>16</v>
      </c>
      <c r="D40" s="77" t="str">
        <f>+D13</f>
        <v> </v>
      </c>
      <c r="E40" s="78" t="str">
        <f>+B13</f>
        <v>gs</v>
      </c>
      <c r="F40" s="79">
        <f>+C13</f>
        <v>2</v>
      </c>
      <c r="G40" s="56"/>
      <c r="H40" s="57"/>
      <c r="I40" s="58"/>
      <c r="J40" s="49"/>
      <c r="K40" s="49"/>
      <c r="L40" s="49"/>
      <c r="M40" s="49"/>
      <c r="N40" s="49"/>
      <c r="O40" s="49" t="s">
        <v>5</v>
      </c>
      <c r="P40" s="49"/>
      <c r="Q40" s="49"/>
      <c r="R40" s="49"/>
      <c r="S40" s="100"/>
      <c r="T40" s="52"/>
      <c r="U40" s="53"/>
      <c r="V40" s="69" t="str">
        <f>IF(K38=G37,G39,IF(K38=G39,G37," "))</f>
        <v> </v>
      </c>
      <c r="W40" s="69"/>
      <c r="X40" s="69"/>
      <c r="Y40" s="70"/>
      <c r="Z40" s="71"/>
      <c r="AA40" s="72"/>
      <c r="AB40" s="72"/>
      <c r="AC40" s="64"/>
      <c r="AD40" s="64"/>
      <c r="AE40" s="64"/>
      <c r="AF40" s="101"/>
      <c r="AG40" s="82"/>
      <c r="AH40" s="62"/>
      <c r="AI40" s="88"/>
      <c r="AJ40" s="88"/>
      <c r="AK40" s="89"/>
      <c r="AL40" s="11"/>
      <c r="AM40" s="11"/>
      <c r="AN40" s="11"/>
      <c r="AO40" s="11"/>
    </row>
    <row r="41" spans="7:41" ht="19.5" customHeight="1" thickBot="1">
      <c r="G41" s="102"/>
      <c r="H41" s="102"/>
      <c r="I41" s="53"/>
      <c r="J41" s="53"/>
      <c r="K41" s="53"/>
      <c r="L41" s="53"/>
      <c r="M41" s="53"/>
      <c r="N41" s="100"/>
      <c r="O41" s="100"/>
      <c r="P41" s="100"/>
      <c r="Q41" s="100"/>
      <c r="R41" s="100"/>
      <c r="S41" s="100"/>
      <c r="T41" s="52"/>
      <c r="U41" s="53"/>
      <c r="V41" s="10" t="s">
        <v>50</v>
      </c>
      <c r="W41" s="54"/>
      <c r="X41" s="54"/>
      <c r="Y41" s="54"/>
      <c r="Z41" s="54"/>
      <c r="AA41" s="54"/>
      <c r="AB41" s="54"/>
      <c r="AC41" s="54"/>
      <c r="AD41" s="103" t="str">
        <f>IF(O28=K26,K30,IF(O28=K30,K26," "))</f>
        <v> </v>
      </c>
      <c r="AE41" s="69"/>
      <c r="AF41" s="69"/>
      <c r="AG41" s="70"/>
      <c r="AH41" s="54"/>
      <c r="AI41" s="11"/>
      <c r="AJ41" s="11"/>
      <c r="AK41" s="90" t="s">
        <v>24</v>
      </c>
      <c r="AL41" s="11"/>
      <c r="AM41" s="11"/>
      <c r="AN41" s="11"/>
      <c r="AO41" s="11"/>
    </row>
    <row r="42" spans="7:41" ht="19.5" customHeight="1" thickTop="1">
      <c r="G42" t="s">
        <v>5</v>
      </c>
      <c r="S42" s="104"/>
      <c r="T42" s="104"/>
      <c r="U42" s="104"/>
      <c r="V42" s="10"/>
      <c r="W42" s="11"/>
      <c r="X42" s="11"/>
      <c r="Y42" s="11"/>
      <c r="Z42" s="10"/>
      <c r="AA42" s="11"/>
      <c r="AB42" s="10"/>
      <c r="AC42" s="93" t="s">
        <v>51</v>
      </c>
      <c r="AD42" s="11"/>
      <c r="AE42" s="11"/>
      <c r="AF42" s="11"/>
      <c r="AG42" s="11"/>
      <c r="AH42" s="11"/>
      <c r="AI42" s="95" t="s">
        <v>5</v>
      </c>
      <c r="AK42" s="11"/>
      <c r="AL42" s="105"/>
      <c r="AM42" s="105"/>
      <c r="AN42" s="105"/>
      <c r="AO42" s="105"/>
    </row>
    <row r="43" spans="19:38" ht="13.5" customHeight="1">
      <c r="S43" s="104"/>
      <c r="T43" s="104"/>
      <c r="U43" s="104"/>
      <c r="V43" s="106"/>
      <c r="W43" s="104"/>
      <c r="X43" s="104"/>
      <c r="Y43" s="104"/>
      <c r="Z43" s="106"/>
      <c r="AA43" s="104"/>
      <c r="AB43" s="104"/>
      <c r="AC43" s="104"/>
      <c r="AD43" s="104"/>
      <c r="AE43" s="104"/>
      <c r="AF43" s="104"/>
      <c r="AG43" s="107"/>
      <c r="AH43" s="104"/>
      <c r="AI43" s="104" t="s">
        <v>5</v>
      </c>
      <c r="AJ43" s="104"/>
      <c r="AK43" s="104"/>
      <c r="AL43" s="104"/>
    </row>
    <row r="44" spans="7:38" ht="13.5" customHeight="1">
      <c r="G44" t="s">
        <v>5</v>
      </c>
      <c r="O44" t="s">
        <v>5</v>
      </c>
      <c r="S44" s="104"/>
      <c r="T44" s="104"/>
      <c r="U44" s="104"/>
      <c r="V44"/>
      <c r="W44" s="104"/>
      <c r="X44" s="104"/>
      <c r="Y44" s="104"/>
      <c r="Z44" s="106"/>
      <c r="AA44" s="104"/>
      <c r="AB44" s="104"/>
      <c r="AC44" s="104"/>
      <c r="AD44" s="104"/>
      <c r="AE44" s="104"/>
      <c r="AF44" s="104"/>
      <c r="AG44" s="108"/>
      <c r="AH44" s="104"/>
      <c r="AI44" s="104"/>
      <c r="AJ44" s="104"/>
      <c r="AK44" s="104"/>
      <c r="AL44" s="104"/>
    </row>
    <row r="45" spans="19:38" ht="13.5" customHeight="1">
      <c r="S45" s="104"/>
      <c r="T45" s="104"/>
      <c r="U45" s="104"/>
      <c r="V45" s="106"/>
      <c r="W45" s="104"/>
      <c r="X45" s="104"/>
      <c r="Y45" s="104"/>
      <c r="Z45" s="106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</row>
    <row r="46" spans="19:38" ht="13.5" customHeight="1">
      <c r="S46" s="104"/>
      <c r="T46" s="104"/>
      <c r="U46" s="104"/>
      <c r="V46" s="106"/>
      <c r="W46" s="104"/>
      <c r="X46" s="104"/>
      <c r="Y46" s="104"/>
      <c r="Z46" s="106"/>
      <c r="AA46" s="104"/>
      <c r="AB46" s="104"/>
      <c r="AC46" s="108"/>
      <c r="AD46" s="104"/>
      <c r="AE46" s="104"/>
      <c r="AF46" s="104"/>
      <c r="AG46" s="104"/>
      <c r="AH46" s="104"/>
      <c r="AI46" s="104"/>
      <c r="AJ46" s="109" t="s">
        <v>5</v>
      </c>
      <c r="AK46" s="110"/>
      <c r="AL46" s="104"/>
    </row>
    <row r="47" spans="19:38" ht="13.5" customHeight="1">
      <c r="S47" s="111"/>
      <c r="T47" s="104"/>
      <c r="U47" s="104"/>
      <c r="V47" s="106"/>
      <c r="W47" s="104"/>
      <c r="X47" s="104"/>
      <c r="Y47" s="104"/>
      <c r="Z47" s="106"/>
      <c r="AA47" s="104"/>
      <c r="AB47" s="104"/>
      <c r="AC47" s="112"/>
      <c r="AD47" s="104"/>
      <c r="AE47" s="104"/>
      <c r="AF47" s="104"/>
      <c r="AG47" s="104"/>
      <c r="AH47" s="104"/>
      <c r="AI47" s="3"/>
      <c r="AJ47" s="3"/>
      <c r="AK47" s="3"/>
      <c r="AL47" s="3"/>
    </row>
    <row r="48" spans="7:38" ht="13.5" customHeight="1">
      <c r="G48" t="s">
        <v>5</v>
      </c>
      <c r="S48" s="104"/>
      <c r="T48" s="104"/>
      <c r="U48" s="104"/>
      <c r="V48" s="106"/>
      <c r="W48" s="104"/>
      <c r="X48" s="104"/>
      <c r="Y48" s="104"/>
      <c r="Z48" s="106"/>
      <c r="AA48" s="104"/>
      <c r="AB48" s="104"/>
      <c r="AC48" s="108"/>
      <c r="AD48" s="104"/>
      <c r="AE48" s="104"/>
      <c r="AF48" s="104"/>
      <c r="AG48" s="104"/>
      <c r="AH48" s="104"/>
      <c r="AI48" s="3"/>
      <c r="AJ48" s="3"/>
      <c r="AK48" s="3"/>
      <c r="AL48" s="3"/>
    </row>
    <row r="49" spans="19:38" ht="13.5" customHeight="1">
      <c r="S49" s="104"/>
      <c r="T49" s="104"/>
      <c r="U49" s="104"/>
      <c r="V49" s="106"/>
      <c r="W49" s="104"/>
      <c r="X49" s="104"/>
      <c r="Y49" s="104"/>
      <c r="Z49" s="106"/>
      <c r="AA49" s="104"/>
      <c r="AB49" s="104"/>
      <c r="AC49" s="104"/>
      <c r="AD49" s="104"/>
      <c r="AE49" s="104"/>
      <c r="AF49" s="104"/>
      <c r="AG49" s="104"/>
      <c r="AH49" s="104"/>
      <c r="AI49" s="3"/>
      <c r="AJ49" s="3"/>
      <c r="AK49" s="3"/>
      <c r="AL49" s="3"/>
    </row>
    <row r="50" spans="11:38" ht="13.5" customHeight="1">
      <c r="K50" t="s">
        <v>5</v>
      </c>
      <c r="S50" s="104"/>
      <c r="T50" s="104"/>
      <c r="U50" s="104"/>
      <c r="V50" s="106"/>
      <c r="W50" s="104"/>
      <c r="X50" s="104"/>
      <c r="Y50" s="104"/>
      <c r="Z50" s="106"/>
      <c r="AA50" s="104"/>
      <c r="AB50" s="104"/>
      <c r="AC50" s="104"/>
      <c r="AD50" s="104"/>
      <c r="AE50" s="104"/>
      <c r="AF50" s="104"/>
      <c r="AG50" s="104"/>
      <c r="AH50" s="104"/>
      <c r="AI50" s="3"/>
      <c r="AJ50" s="3"/>
      <c r="AK50" s="3"/>
      <c r="AL50" s="3"/>
    </row>
    <row r="51" spans="19:38" ht="13.5" customHeight="1">
      <c r="S51" s="104"/>
      <c r="T51" s="104"/>
      <c r="U51" s="104"/>
      <c r="V51" s="106"/>
      <c r="W51" s="104"/>
      <c r="X51" s="104"/>
      <c r="Y51" s="104"/>
      <c r="Z51" s="106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7:33" ht="13.5" customHeight="1">
      <c r="G52" t="s">
        <v>5</v>
      </c>
      <c r="N52" s="3"/>
      <c r="O52" s="3"/>
      <c r="P52" s="3"/>
      <c r="Q52" s="3"/>
      <c r="R52" s="3"/>
      <c r="S52" s="104"/>
      <c r="T52" s="104"/>
      <c r="U52" s="104"/>
      <c r="V52" s="106"/>
      <c r="W52" s="104"/>
      <c r="X52" s="104"/>
      <c r="Y52" s="104"/>
      <c r="Z52" s="106"/>
      <c r="AA52" s="104"/>
      <c r="AB52" s="104"/>
      <c r="AC52" s="104"/>
      <c r="AD52" s="104"/>
      <c r="AE52" s="104"/>
      <c r="AF52" s="104"/>
      <c r="AG52" s="104"/>
    </row>
    <row r="53" spans="22:33" ht="13.5" customHeight="1">
      <c r="V53" s="106"/>
      <c r="W53" s="104"/>
      <c r="X53" s="104"/>
      <c r="Y53" s="104"/>
      <c r="Z53" s="106"/>
      <c r="AA53" s="104"/>
      <c r="AB53" s="104"/>
      <c r="AC53" s="104"/>
      <c r="AD53" s="104"/>
      <c r="AE53" s="104"/>
      <c r="AF53" s="104"/>
      <c r="AG53" s="104"/>
    </row>
    <row r="54" spans="7:38" ht="13.5" customHeight="1">
      <c r="G54" s="3"/>
      <c r="H54" s="3"/>
      <c r="I54" s="3"/>
      <c r="J54" s="3"/>
      <c r="K54" s="3"/>
      <c r="L54" s="3"/>
      <c r="M54" s="3"/>
      <c r="V54" s="106"/>
      <c r="W54" s="104"/>
      <c r="X54" s="104"/>
      <c r="Y54" s="104"/>
      <c r="Z54" s="106"/>
      <c r="AA54" s="104"/>
      <c r="AB54" s="104"/>
      <c r="AC54" s="104"/>
      <c r="AD54" s="104"/>
      <c r="AE54" s="104"/>
      <c r="AF54" s="104"/>
      <c r="AG54" s="104"/>
      <c r="AH54" s="104"/>
      <c r="AI54" s="3"/>
      <c r="AJ54" s="3"/>
      <c r="AK54" s="3"/>
      <c r="AL54" s="3"/>
    </row>
  </sheetData>
  <sheetProtection password="C176" sheet="1" objects="1" scenarios="1"/>
  <printOptions/>
  <pageMargins left="0.24" right="0" top="0.32" bottom="0.25" header="0.5118110236220472" footer="0.28"/>
  <pageSetup fitToHeight="1" fitToWidth="1" horizontalDpi="180" verticalDpi="180" orientation="landscape" paperSize="9" r:id="rId1"/>
  <headerFooter alignWithMargins="0">
    <oddFooter>&amp;L&amp;6M.Bazynski,10/98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NWJV Duisburg</dc:creator>
  <cp:keywords/>
  <dc:description/>
  <cp:lastModifiedBy>Oliver Rychter</cp:lastModifiedBy>
  <cp:lastPrinted>2000-06-10T17:55:32Z</cp:lastPrinted>
  <dcterms:created xsi:type="dcterms:W3CDTF">2000-06-06T12:10:34Z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